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45" yWindow="-45" windowWidth="17865" windowHeight="11580" tabRatio="491" activeTab="1"/>
  </bookViews>
  <sheets>
    <sheet name="Cover" sheetId="8" r:id="rId1"/>
    <sheet name="Report" sheetId="1" r:id="rId2"/>
    <sheet name="Footnotes" sheetId="2" r:id="rId3"/>
    <sheet name="Stacked&amp;Idle" sheetId="10" r:id="rId4"/>
    <sheet name="Disclaimers&amp;Definitions " sheetId="9" r:id="rId5"/>
  </sheets>
  <definedNames>
    <definedName name="_xlnm._FilterDatabase" localSheetId="1" hidden="1">Report!$A$8:$J$8</definedName>
    <definedName name="_xlnm.Print_Area" localSheetId="0">Cover!$A$1:$X$17</definedName>
    <definedName name="_xlnm.Print_Area" localSheetId="4">'Disclaimers&amp;Definitions '!$A$1:$L$70</definedName>
    <definedName name="_xlnm.Print_Area" localSheetId="2">Footnotes!$B$1:$N$28</definedName>
    <definedName name="_xlnm.Print_Area" localSheetId="1">Report!$A$1:$V$219</definedName>
    <definedName name="_xlnm.Print_Area" localSheetId="3">'Stacked&amp;Idle'!$A$1:$P$24</definedName>
    <definedName name="_xlnm.Print_Titles" localSheetId="2">Footnotes!$1:$6</definedName>
    <definedName name="_xlnm.Print_Titles" localSheetId="1">Report!$A:$A,Report!$1:$8</definedName>
    <definedName name="Z_2B5E9AF3_7E15_4FFC_BC57_F18A8661CB86_.wvu.PrintArea" localSheetId="4" hidden="1">'Disclaimers&amp;Definitions '!$A$1:$L$6</definedName>
    <definedName name="Z_2B5E9AF3_7E15_4FFC_BC57_F18A8661CB86_.wvu.PrintArea" localSheetId="2" hidden="1">Footnotes!$C$1:$N$21</definedName>
    <definedName name="Z_2B5E9AF3_7E15_4FFC_BC57_F18A8661CB86_.wvu.PrintArea" localSheetId="1" hidden="1">Report!$A$1:$M$205</definedName>
    <definedName name="Z_2B5E9AF3_7E15_4FFC_BC57_F18A8661CB86_.wvu.PrintTitles" localSheetId="2" hidden="1">Footnotes!$1:$6</definedName>
    <definedName name="Z_2B5E9AF3_7E15_4FFC_BC57_F18A8661CB86_.wvu.PrintTitles" localSheetId="1" hidden="1">Report!$A:$A,Report!$1:$8</definedName>
    <definedName name="Z_6B3EFEE6_6D4B_487B_9131_15FDA5ABAE22_.wvu.PrintArea" localSheetId="4" hidden="1">'Disclaimers&amp;Definitions '!$A$1:$L$6</definedName>
    <definedName name="Z_6B3EFEE6_6D4B_487B_9131_15FDA5ABAE22_.wvu.PrintArea" localSheetId="2" hidden="1">Footnotes!$C$1:$N$21</definedName>
    <definedName name="Z_6B3EFEE6_6D4B_487B_9131_15FDA5ABAE22_.wvu.PrintArea" localSheetId="1" hidden="1">Report!$A$1:$M$205</definedName>
    <definedName name="Z_6B3EFEE6_6D4B_487B_9131_15FDA5ABAE22_.wvu.PrintTitles" localSheetId="2" hidden="1">Footnotes!$1:$6</definedName>
    <definedName name="Z_6B3EFEE6_6D4B_487B_9131_15FDA5ABAE22_.wvu.PrintTitles" localSheetId="1" hidden="1">Report!$A:$A,Report!$1:$8</definedName>
  </definedNames>
  <calcPr calcId="145621"/>
  <customWorkbookViews>
    <customWorkbookView name="Vishal Ardawatia - Personal View" guid="{2B5E9AF3-7E15-4FFC-BC57-F18A8661CB86}" mergeInterval="0" personalView="1" maximized="1" windowWidth="1276" windowHeight="808" activeSheetId="2"/>
    <customWorkbookView name="GSF - Personal View" guid="{6B3EFEE6-6D4B-487B-9131-15FDA5ABAE22}" mergeInterval="0" personalView="1" xWindow="5" yWindow="31" windowWidth="1252" windowHeight="804" activeSheetId="2"/>
  </customWorkbookViews>
</workbook>
</file>

<file path=xl/calcChain.xml><?xml version="1.0" encoding="utf-8"?>
<calcChain xmlns="http://schemas.openxmlformats.org/spreadsheetml/2006/main">
  <c r="V173" i="1" l="1"/>
  <c r="U173" i="1"/>
  <c r="T173" i="1"/>
  <c r="S173" i="1"/>
  <c r="R173" i="1"/>
  <c r="Q173" i="1"/>
  <c r="P173" i="1"/>
  <c r="O173" i="1"/>
  <c r="R147" i="1" l="1"/>
  <c r="Q147" i="1"/>
  <c r="P147" i="1"/>
  <c r="O147" i="1"/>
  <c r="R98" i="1"/>
  <c r="Q98" i="1"/>
  <c r="P98" i="1"/>
  <c r="O98" i="1"/>
  <c r="R78" i="1"/>
  <c r="Q78" i="1"/>
  <c r="P78" i="1"/>
  <c r="O78" i="1"/>
  <c r="R57" i="1"/>
  <c r="Q57" i="1"/>
  <c r="P57" i="1"/>
  <c r="O57" i="1"/>
  <c r="V147" i="1"/>
  <c r="U147" i="1"/>
  <c r="T147" i="1"/>
  <c r="S147" i="1"/>
  <c r="V98" i="1"/>
  <c r="U98" i="1"/>
  <c r="T98" i="1"/>
  <c r="S98" i="1"/>
  <c r="V78" i="1"/>
  <c r="U78" i="1"/>
  <c r="T78" i="1"/>
  <c r="S78" i="1"/>
  <c r="V57" i="1"/>
  <c r="U57" i="1"/>
  <c r="T57" i="1"/>
  <c r="S57" i="1"/>
  <c r="S177" i="1" s="1"/>
  <c r="U177" i="1" l="1"/>
  <c r="Q177" i="1"/>
  <c r="V177" i="1"/>
  <c r="R177" i="1"/>
  <c r="T177" i="1"/>
  <c r="P177" i="1"/>
  <c r="O177" i="1"/>
  <c r="M138" i="1"/>
  <c r="J138" i="1"/>
  <c r="M120" i="1" l="1"/>
  <c r="M119" i="1"/>
  <c r="J162" i="1" l="1"/>
  <c r="J35" i="1"/>
  <c r="M156" i="1" l="1"/>
  <c r="M157" i="1"/>
  <c r="M158" i="1"/>
  <c r="M159" i="1"/>
  <c r="M155" i="1"/>
  <c r="J93" i="1"/>
  <c r="J91" i="1"/>
  <c r="M44" i="1" l="1"/>
  <c r="J44" i="1"/>
  <c r="M123" i="1" l="1"/>
  <c r="M122" i="1"/>
  <c r="M121" i="1"/>
  <c r="J123" i="1"/>
  <c r="J122" i="1"/>
  <c r="J121" i="1"/>
  <c r="J120" i="1"/>
  <c r="J119" i="1"/>
  <c r="J129" i="1"/>
  <c r="J128" i="1"/>
  <c r="J127" i="1"/>
  <c r="J126" i="1"/>
  <c r="M129" i="1"/>
  <c r="M128" i="1"/>
  <c r="M127" i="1"/>
  <c r="M126" i="1"/>
  <c r="M125" i="1"/>
  <c r="J125" i="1"/>
  <c r="M132" i="1" l="1"/>
  <c r="M131" i="1"/>
  <c r="J132" i="1"/>
  <c r="J168" i="1"/>
  <c r="M168" i="1"/>
  <c r="M167" i="1"/>
  <c r="J167" i="1"/>
  <c r="M143" i="1"/>
  <c r="M142" i="1"/>
  <c r="J142" i="1"/>
  <c r="M115" i="1"/>
  <c r="M114" i="1"/>
  <c r="M113" i="1"/>
  <c r="J115" i="1"/>
  <c r="J114" i="1"/>
  <c r="J113" i="1"/>
  <c r="I168" i="10" l="1"/>
  <c r="A3" i="10"/>
  <c r="A2" i="10"/>
  <c r="B2" i="2" l="1"/>
  <c r="B3" i="2"/>
</calcChain>
</file>

<file path=xl/sharedStrings.xml><?xml version="1.0" encoding="utf-8"?>
<sst xmlns="http://schemas.openxmlformats.org/spreadsheetml/2006/main" count="831" uniqueCount="327">
  <si>
    <t>1971/2000</t>
  </si>
  <si>
    <t>1983/2001</t>
  </si>
  <si>
    <t>(17)</t>
  </si>
  <si>
    <t>(13)</t>
  </si>
  <si>
    <t>Current contract provides for a bonus incentive opportunity not reflected in the stated current contract dayrate.</t>
  </si>
  <si>
    <t>Reflects the current contracted dayrate which is comprised of a foreign currency component and which could change due to foreign exchange adjustments.</t>
  </si>
  <si>
    <t>(18)</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</si>
  <si>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</si>
  <si>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(19)</t>
  </si>
  <si>
    <t>(14)</t>
  </si>
  <si>
    <t>(12)</t>
  </si>
  <si>
    <r>
      <t>Estimated Average Contract Dayrate</t>
    </r>
    <r>
      <rPr>
        <vertAlign val="superscript"/>
        <sz val="10"/>
        <rFont val="Arial"/>
        <family val="2"/>
      </rPr>
      <t>(5)</t>
    </r>
  </si>
  <si>
    <t>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t>
  </si>
  <si>
    <t>GSF Magellan</t>
  </si>
  <si>
    <t>Sedco 700</t>
  </si>
  <si>
    <t>Gabon</t>
  </si>
  <si>
    <t>1976/1994/ 2008</t>
  </si>
  <si>
    <t>Deepwater</t>
  </si>
  <si>
    <t>1985/2007</t>
  </si>
  <si>
    <t>Husky</t>
  </si>
  <si>
    <t>BHP Billiton</t>
  </si>
  <si>
    <t>Discoverer Seven Seas</t>
  </si>
  <si>
    <t>Rig Type/Name</t>
  </si>
  <si>
    <t>Water</t>
  </si>
  <si>
    <t>Sedneth 701</t>
  </si>
  <si>
    <t>Depth</t>
  </si>
  <si>
    <t>Service</t>
  </si>
  <si>
    <t>1987/1997</t>
  </si>
  <si>
    <t>1983/1988</t>
  </si>
  <si>
    <t>1983/1992</t>
  </si>
  <si>
    <t>1976/1997</t>
  </si>
  <si>
    <t>1973/1997</t>
  </si>
  <si>
    <t>1983/1997</t>
  </si>
  <si>
    <t>1972/1993</t>
  </si>
  <si>
    <t>1974/1993</t>
  </si>
  <si>
    <t>Location</t>
  </si>
  <si>
    <t>USGOM</t>
  </si>
  <si>
    <t>UKNS</t>
  </si>
  <si>
    <t>Brazil</t>
  </si>
  <si>
    <t>NNS</t>
  </si>
  <si>
    <t>Petrobras</t>
  </si>
  <si>
    <t>Nigeria</t>
  </si>
  <si>
    <t>Shell</t>
  </si>
  <si>
    <t>Total</t>
  </si>
  <si>
    <t>Indonesia</t>
  </si>
  <si>
    <t>Australia</t>
  </si>
  <si>
    <t>Angola</t>
  </si>
  <si>
    <t>India</t>
  </si>
  <si>
    <t>ONGC</t>
  </si>
  <si>
    <t>N/A</t>
  </si>
  <si>
    <t>Thailand</t>
  </si>
  <si>
    <t>Transocean Legend</t>
  </si>
  <si>
    <t>BP</t>
  </si>
  <si>
    <t>Malaysia</t>
  </si>
  <si>
    <t>Jack Bates</t>
  </si>
  <si>
    <t>1986/1997</t>
  </si>
  <si>
    <t>1983/1996</t>
  </si>
  <si>
    <t>1974/1996</t>
  </si>
  <si>
    <t xml:space="preserve"> </t>
  </si>
  <si>
    <t>ship</t>
  </si>
  <si>
    <t>semi</t>
  </si>
  <si>
    <t>Floater</t>
  </si>
  <si>
    <t>Type</t>
  </si>
  <si>
    <t>Reliance</t>
  </si>
  <si>
    <t>Anadarko</t>
  </si>
  <si>
    <t>Nexen</t>
  </si>
  <si>
    <t>ExxonMobil</t>
  </si>
  <si>
    <t>Chevron</t>
  </si>
  <si>
    <t>«</t>
  </si>
  <si>
    <t>Entered</t>
  </si>
  <si>
    <t>Estimated</t>
  </si>
  <si>
    <t>(Feet)</t>
  </si>
  <si>
    <t>(Dollars)</t>
  </si>
  <si>
    <t>TBA</t>
  </si>
  <si>
    <t>Eni</t>
  </si>
  <si>
    <t>1973/2007</t>
  </si>
  <si>
    <t>GSF Explorer</t>
  </si>
  <si>
    <t>1972/1998</t>
  </si>
  <si>
    <t>1982/1998</t>
  </si>
  <si>
    <t>GSF Galaxy I</t>
  </si>
  <si>
    <t>1991/2001</t>
  </si>
  <si>
    <t>Canada</t>
  </si>
  <si>
    <t>Footnotes</t>
  </si>
  <si>
    <t>Stacked</t>
  </si>
  <si>
    <t>DISCLAIMERS &amp; DEFINITIONS</t>
  </si>
  <si>
    <t>Sedco 712</t>
  </si>
  <si>
    <t>Ghana</t>
  </si>
  <si>
    <t>Midwater Floaters</t>
  </si>
  <si>
    <t>Statoil</t>
  </si>
  <si>
    <t>Customer</t>
  </si>
  <si>
    <t xml:space="preserve">High Specification Jackups </t>
  </si>
  <si>
    <t>Ultra Deepwater</t>
  </si>
  <si>
    <t>Harsh Environment Floaters</t>
  </si>
  <si>
    <t>High Specification Jackups</t>
  </si>
  <si>
    <t>Transocean Rather</t>
  </si>
  <si>
    <t>GSF Rig 135</t>
  </si>
  <si>
    <t>Total Estimated Days Out of Service</t>
  </si>
  <si>
    <t>Stacked Rigs</t>
  </si>
  <si>
    <t>Prior to 2010</t>
  </si>
  <si>
    <t>Start Date</t>
  </si>
  <si>
    <t>Estimated Contract Drilling Revenue can be calculated as:</t>
  </si>
  <si>
    <t>Paid Days on Contract * Average Contract Dayrate * Revenue Efficiency</t>
  </si>
  <si>
    <t>Stacked and Idle rigs detailed above are not currently operating on contract.  Start date denotes when rig commences idle or stacked status.</t>
  </si>
  <si>
    <t xml:space="preserve">Australia </t>
  </si>
  <si>
    <t>Dayrate on</t>
  </si>
  <si>
    <t>GSF Celtic Sea</t>
  </si>
  <si>
    <t>Rig Management Norway</t>
  </si>
  <si>
    <t>Sovereign Explorer</t>
  </si>
  <si>
    <r>
      <t xml:space="preserve">Dynamically positioned </t>
    </r>
    <r>
      <rPr>
        <b/>
        <sz val="10"/>
        <rFont val="Wingdings"/>
        <charset val="2"/>
      </rPr>
      <t>«</t>
    </r>
  </si>
  <si>
    <t>Dates shown are the original service date and the date of the most recent upgrade, if any.</t>
  </si>
  <si>
    <t>(1)</t>
  </si>
  <si>
    <t>(2)</t>
  </si>
  <si>
    <t>(3)</t>
  </si>
  <si>
    <t>(4)</t>
  </si>
  <si>
    <t>(5)</t>
  </si>
  <si>
    <t>(6)</t>
  </si>
  <si>
    <t>(7)</t>
  </si>
  <si>
    <t>(8)</t>
  </si>
  <si>
    <t>(9)</t>
  </si>
  <si>
    <t>(10)</t>
  </si>
  <si>
    <t>(11)</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</si>
  <si>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</si>
  <si>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(15)</t>
  </si>
  <si>
    <t>Estimated Average Contract Dayrate is defined as the average contracted full operating dayrate to be earned per revenue earning day. See note (3) for definition of full operating dayrate.</t>
  </si>
  <si>
    <t>BG</t>
  </si>
  <si>
    <t>Sedco 601</t>
  </si>
  <si>
    <t>J.W. McLean</t>
  </si>
  <si>
    <t xml:space="preserve">The customer may elect to have the operating dayrate for the last five years of the contract fluctuate based on crude oil price with a floor of $458,250 corresponding to a crude oil price of less than or equal to $50 per barrel, and a ceiling of $558,250 corresponding to a crude oil price of $100 per barrel or greater. </t>
  </si>
  <si>
    <t>Reflects the current contracted dayrate which could reflect prior cost escalations and could change in the future due to further cost escalations.</t>
  </si>
  <si>
    <t>Tullow</t>
  </si>
  <si>
    <t>GDF Suez</t>
  </si>
  <si>
    <t>While the customer has the option to add any out of service days to the end of the contract, the Estimated Expiration Date does not reflect any extension due to this option until actually exercised by the customer.</t>
  </si>
  <si>
    <t>Transocean Amirante</t>
  </si>
  <si>
    <t>ENI</t>
  </si>
  <si>
    <t>Conoco Phillips</t>
  </si>
  <si>
    <t>Congo</t>
  </si>
  <si>
    <t>Marathon</t>
  </si>
  <si>
    <t>DNO</t>
  </si>
  <si>
    <t>(16)</t>
  </si>
  <si>
    <t>The rig is owned by a joint venture in which the company owns less than a 100 percent interest.  Dayrate reflects 100 percent of the contract rate.</t>
  </si>
  <si>
    <t>(20)</t>
  </si>
  <si>
    <t>Dayrate excludes additional premiums for parallel operations at well centers, dynamic position operations and HPHT operations.  Reduced dayrate will apply up to a maximum of 200 days for operation in water depths less or equal to 500 meters.</t>
  </si>
  <si>
    <t>Talisman</t>
  </si>
  <si>
    <t>The contract guarantees a minimum of 240 days at this dayrate which applies for drilling HPHT wells.  The dayrate will become $265,000 if the rig drills standard wells.</t>
  </si>
  <si>
    <t>Transocean Siam Driller</t>
  </si>
  <si>
    <t>Transocean Andaman</t>
  </si>
  <si>
    <t>Transocean Ao Thai</t>
  </si>
  <si>
    <t>Q3 2011 Actual</t>
  </si>
  <si>
    <t>Santos</t>
  </si>
  <si>
    <t>Taqa</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</si>
  <si>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</si>
  <si>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NPDC</t>
  </si>
  <si>
    <t xml:space="preserve">Drilling </t>
  </si>
  <si>
    <t>Dynamically</t>
  </si>
  <si>
    <t xml:space="preserve"> Contract</t>
  </si>
  <si>
    <t>Positioned</t>
  </si>
  <si>
    <r>
      <t xml:space="preserve">Yr. </t>
    </r>
    <r>
      <rPr>
        <b/>
        <vertAlign val="superscript"/>
        <sz val="10"/>
        <color theme="0"/>
        <rFont val="Arial"/>
        <family val="2"/>
      </rPr>
      <t>(1)</t>
    </r>
  </si>
  <si>
    <r>
      <t xml:space="preserve">Start Date </t>
    </r>
    <r>
      <rPr>
        <b/>
        <vertAlign val="superscript"/>
        <sz val="10"/>
        <color theme="0"/>
        <rFont val="Arial"/>
        <family val="2"/>
      </rPr>
      <t>(2)</t>
    </r>
  </si>
  <si>
    <t>Expiration</t>
  </si>
  <si>
    <r>
      <t xml:space="preserve">Current Contract </t>
    </r>
    <r>
      <rPr>
        <b/>
        <vertAlign val="superscript"/>
        <sz val="10"/>
        <color theme="0"/>
        <rFont val="Arial"/>
        <family val="2"/>
      </rPr>
      <t>(3)</t>
    </r>
  </si>
  <si>
    <r>
      <t xml:space="preserve">Previous Contract </t>
    </r>
    <r>
      <rPr>
        <b/>
        <vertAlign val="superscript"/>
        <sz val="10"/>
        <color theme="0"/>
        <rFont val="Arial"/>
        <family val="2"/>
      </rPr>
      <t>(3)</t>
    </r>
  </si>
  <si>
    <r>
      <t xml:space="preserve"> Date </t>
    </r>
    <r>
      <rPr>
        <b/>
        <vertAlign val="superscript"/>
        <sz val="10"/>
        <color theme="0"/>
        <rFont val="Arial"/>
        <family val="2"/>
      </rPr>
      <t>(2)</t>
    </r>
  </si>
  <si>
    <t xml:space="preserve">Footnote </t>
  </si>
  <si>
    <t>References</t>
  </si>
  <si>
    <t>High Specification Floater: Ultra-Deepwater (27)</t>
  </si>
  <si>
    <t>High Specification Floater: Harsh Environment (7)</t>
  </si>
  <si>
    <t>Transocean Spitsbergen</t>
  </si>
  <si>
    <t>Transocean Barents</t>
  </si>
  <si>
    <t>Transocean Leader</t>
  </si>
  <si>
    <t xml:space="preserve"> (6), (7)</t>
  </si>
  <si>
    <t>Paul B. Loyd, Jr.</t>
  </si>
  <si>
    <t>Transocean Arctic</t>
  </si>
  <si>
    <t>Sedco 711</t>
  </si>
  <si>
    <t>(6), (7)</t>
  </si>
  <si>
    <t>GSF Monarch</t>
  </si>
  <si>
    <t>High Specification Floater: Ultra-Deepwater</t>
  </si>
  <si>
    <t>High Specification Floater: Harsh Environment</t>
  </si>
  <si>
    <t>Deepwater Expedition</t>
  </si>
  <si>
    <t>Discoverer Americas</t>
  </si>
  <si>
    <t>Deepwater Champion</t>
  </si>
  <si>
    <t>Discoverer Clear Leader</t>
  </si>
  <si>
    <t>Discoverer Inspiration</t>
  </si>
  <si>
    <t>Dhirubhai Deepwater KG1</t>
  </si>
  <si>
    <t>Dhirubhai Deepwater KG2</t>
  </si>
  <si>
    <t>Discoverer India</t>
  </si>
  <si>
    <t>Petrobras 10000</t>
  </si>
  <si>
    <t xml:space="preserve"> (6), (7), (8)</t>
  </si>
  <si>
    <t>Discoverer Enterprise</t>
  </si>
  <si>
    <t>Discoverer Spirit</t>
  </si>
  <si>
    <t>GSF C.R. Luigs</t>
  </si>
  <si>
    <t>GSF Jack Ryan</t>
  </si>
  <si>
    <t>Deepwater Discovery</t>
  </si>
  <si>
    <t>Deepwater Frontier</t>
  </si>
  <si>
    <t>Deepwater Millennium</t>
  </si>
  <si>
    <t>Deepwater Pathfinder</t>
  </si>
  <si>
    <t>Cajun Express</t>
  </si>
  <si>
    <t>Deepwater Nautilus</t>
  </si>
  <si>
    <t>Discoverer Luanda</t>
  </si>
  <si>
    <t>GSF Development Driller I</t>
  </si>
  <si>
    <t>GSF Development Driller II</t>
  </si>
  <si>
    <t>Development Driller III</t>
  </si>
  <si>
    <t>Sedco Express</t>
  </si>
  <si>
    <t>Deepwater Navigator</t>
  </si>
  <si>
    <t xml:space="preserve"> (7), (8)</t>
  </si>
  <si>
    <t>Transocean Marianas</t>
  </si>
  <si>
    <t>Sedco 706</t>
  </si>
  <si>
    <t>Sedco 707</t>
  </si>
  <si>
    <t>M.G. Hulme, Jr.</t>
  </si>
  <si>
    <t>Sedco 710</t>
  </si>
  <si>
    <t>Henry Goodrich</t>
  </si>
  <si>
    <t>Polar Pioneer</t>
  </si>
  <si>
    <t>GSF Arctic I</t>
  </si>
  <si>
    <t>Transocean Driller</t>
  </si>
  <si>
    <t>GSF Rig 140</t>
  </si>
  <si>
    <t>Transocean John Shaw</t>
  </si>
  <si>
    <t>Sedco 714</t>
  </si>
  <si>
    <t>GSF Grand Banks</t>
  </si>
  <si>
    <t>Actinia</t>
  </si>
  <si>
    <t>Transocean Winner</t>
  </si>
  <si>
    <t>Transocean Searcher</t>
  </si>
  <si>
    <t>Transocean Prospect</t>
  </si>
  <si>
    <t>GSF Constellation I</t>
  </si>
  <si>
    <t>GSF Constellation II</t>
  </si>
  <si>
    <t>GSF Galaxy II</t>
  </si>
  <si>
    <t>GSF Galaxy III</t>
  </si>
  <si>
    <t>Sedco 702</t>
  </si>
  <si>
    <t>Q4 2011 Actual</t>
  </si>
  <si>
    <t>Sedco Energy</t>
  </si>
  <si>
    <t>GSF Arctic III</t>
  </si>
  <si>
    <t>Sedco 704</t>
  </si>
  <si>
    <t>Revisions Noted in Bold</t>
  </si>
  <si>
    <t>Deepwater Invictus</t>
  </si>
  <si>
    <t>Deepwater Asgard</t>
  </si>
  <si>
    <t>Maersk</t>
  </si>
  <si>
    <t>Transocean Honor</t>
  </si>
  <si>
    <t>Q4</t>
  </si>
  <si>
    <t>Q1</t>
  </si>
  <si>
    <t>Q2</t>
  </si>
  <si>
    <t>Q3</t>
  </si>
  <si>
    <t>HRT</t>
  </si>
  <si>
    <t>ATP Oil &amp; Gas</t>
  </si>
  <si>
    <t>Prev</t>
  </si>
  <si>
    <t>Namibia</t>
  </si>
  <si>
    <t xml:space="preserve"> (6)</t>
  </si>
  <si>
    <t>Q1 2012 Actual</t>
  </si>
  <si>
    <t>Q2 2012 Actual</t>
  </si>
  <si>
    <t>Discoverer Deep Seas</t>
  </si>
  <si>
    <t>Murphy Oil</t>
  </si>
  <si>
    <t>DSME 12000 Drillship TBN1</t>
  </si>
  <si>
    <t>DSME 12000 Drillship TBN2</t>
  </si>
  <si>
    <t>DSME 12000 Drillship TBN3</t>
  </si>
  <si>
    <t>DSME 12000 Drillship TBN4</t>
  </si>
  <si>
    <t>Q2 2017</t>
  </si>
  <si>
    <t>Q2 2016</t>
  </si>
  <si>
    <t>(6), (11)</t>
  </si>
  <si>
    <t>The contract is expected to start in the quarter indicated.  Factors that could influence the contract start date include shipyard delivery, customer acceptance, and mobilization to operating location, among others.</t>
  </si>
  <si>
    <t>(6), (8)</t>
  </si>
  <si>
    <t>Until August 2012, the contract dayrate was $469,000, subject to cost escalation. The dayrate for the remainder of the contract is linked to the standard West Texas Intermediate crude oil price with a floor of $40 per barrel resulting in a contract dayrate of $400,000 and a ceiling of $70 per barrel resulting in a contract dayrate of $500,000, subject to cost escalation.</t>
  </si>
  <si>
    <t>Q4 2026</t>
  </si>
  <si>
    <t>Q4 2025</t>
  </si>
  <si>
    <t>Q2 2026</t>
  </si>
  <si>
    <t>Inpex</t>
  </si>
  <si>
    <t>Q3 2012 Actual</t>
  </si>
  <si>
    <t>High Specification Floater: Deepwater</t>
  </si>
  <si>
    <t xml:space="preserve"> (6), (13)</t>
  </si>
  <si>
    <t>Fixed-Price Options - See Footnote 10</t>
  </si>
  <si>
    <t>1978/1997</t>
  </si>
  <si>
    <t>1979/1998</t>
  </si>
  <si>
    <t>Total Fleet - Continuing Operations</t>
  </si>
  <si>
    <t>For the period of time that this rig is contracted to Applied Drilling Technology International, the drilling management services division of the company's U.K. operating subsidiary, accounting rules require that we eliminate the revenues and costs related to those contracts from the contract drilling segment of the consolidated statement of operations.  Revenues from turnkey contracts will be recognized in other revenues and are contingent upon successful completion of the well program.</t>
  </si>
  <si>
    <t>Revenue efficiency is defined as actual contract drilling revenues for the measurement period divided by the maximum revenue calculated for the measurement period, expressed as a percentage.  Maximum revenue is defined as the greatest amount of contract drilling revenues the drilling unit could earn for the measurement period, excluding amounts related to incentive provisions. Revenue Efficiency does not apply during Out of Service Days (Shipyard, Mobilizations, Demobilizations, Contract Preparation).</t>
  </si>
  <si>
    <t>Dayrate excludes additional premiums for parallel operations at well centers and dynamic position operations.</t>
  </si>
  <si>
    <t>Q3 2014</t>
  </si>
  <si>
    <t>Q2 2027</t>
  </si>
  <si>
    <t>Q4 2012 Actual</t>
  </si>
  <si>
    <t>Spain</t>
  </si>
  <si>
    <t>Revenue Efficiency</t>
  </si>
  <si>
    <t>Saudi Arabia</t>
  </si>
  <si>
    <t>Saudi Aramco</t>
  </si>
  <si>
    <t>Cairn Energy</t>
  </si>
  <si>
    <t>Tanzania</t>
  </si>
  <si>
    <t>Q1 2014</t>
  </si>
  <si>
    <r>
      <t xml:space="preserve">Estimated Out of Service Days </t>
    </r>
    <r>
      <rPr>
        <b/>
        <vertAlign val="superscript"/>
        <sz val="10"/>
        <color theme="0"/>
        <rFont val="Arial"/>
        <family val="2"/>
      </rPr>
      <t>(4)</t>
    </r>
  </si>
  <si>
    <t xml:space="preserve">Rigs Under Construction </t>
  </si>
  <si>
    <t>Q1 2017</t>
  </si>
  <si>
    <t>Q1 2018</t>
  </si>
  <si>
    <t>Morocco/Senegal</t>
  </si>
  <si>
    <t>Reflects the current contracted dayrate for Morocco operations, inclusive of taxes; dayrate will be adjusted to reflect change in location to Senegal.</t>
  </si>
  <si>
    <t>Woodside</t>
  </si>
  <si>
    <t xml:space="preserve"> (7)</t>
  </si>
  <si>
    <t>Q1 2013 Actual</t>
  </si>
  <si>
    <t>GSF Monitor</t>
  </si>
  <si>
    <t xml:space="preserve">Estimated Contract Start and Estimated Expiration Dates are calculated as follows: (1) for events estimated to occur between the 1st and 15th of a month, the previous month is reported (i.e. a contract which is estimated to commence on May 4, 2013 will be reported as commencing in April 2013) and (2) for events estimated to occur between the 16th and the end of a month, the actual month is reported (i.e. a contract which is estimated to commence on May 24, 2013 will be reported as commencing in May 2013).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</si>
  <si>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 xml:space="preserve"> (7), (8), (15)</t>
  </si>
  <si>
    <t>(7), (8), (15)</t>
  </si>
  <si>
    <t xml:space="preserve"> (6), (7), (16)</t>
  </si>
  <si>
    <t>GSF Aleutian Key</t>
  </si>
  <si>
    <t>Midwater Floaters (5)</t>
  </si>
  <si>
    <t>1976/1999/2001</t>
  </si>
  <si>
    <t>BHP</t>
  </si>
  <si>
    <t xml:space="preserve"> (6), (8)</t>
  </si>
  <si>
    <t xml:space="preserve"> N/A </t>
  </si>
  <si>
    <t>Suncor</t>
  </si>
  <si>
    <t>Malta</t>
  </si>
  <si>
    <t>Idle</t>
  </si>
  <si>
    <t>Q2 2013 Actual</t>
  </si>
  <si>
    <t xml:space="preserve"> (6), (12)</t>
  </si>
  <si>
    <t>(6), (7), (17)</t>
  </si>
  <si>
    <t>Midwater Floaters (22)</t>
  </si>
  <si>
    <t>High Specification Floater: Deepwater (12)</t>
  </si>
  <si>
    <t xml:space="preserve"> (6), (19)</t>
  </si>
  <si>
    <t xml:space="preserve"> (6), (7), (20)</t>
  </si>
  <si>
    <t>(21)</t>
  </si>
  <si>
    <t xml:space="preserve">As mutually agreed between the company and the customer, effective September 5, 2013 the contract was suspended on the deepwater floater Sedco 710.  The company is currently in discussions with the customer regarding the remaining contract backlog on the rig.  The rig will be stacked. </t>
  </si>
  <si>
    <t>Q4 2015</t>
  </si>
  <si>
    <t>Q4 2016</t>
  </si>
  <si>
    <t>Updated: October 16, 2013</t>
  </si>
  <si>
    <t>(6), (8), (19)</t>
  </si>
  <si>
    <t>The GSF Jack Ryan and Deepwater Nautilus shipyard extends 24 days and 18 days respectively into the first quarter of 2015.</t>
  </si>
  <si>
    <t>DSME 12000 Drillship TBN5</t>
  </si>
  <si>
    <t>(6), (8), (11)</t>
  </si>
  <si>
    <t>Q4 2021</t>
  </si>
  <si>
    <t>Deepwater (3)</t>
  </si>
  <si>
    <t>Idle (1)</t>
  </si>
  <si>
    <t>(6), (7), (16)</t>
  </si>
  <si>
    <t>Rigs Under Construction (7)</t>
  </si>
  <si>
    <t>High Specification Jackups (12)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</si>
</sst>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quot;$&quot;#,##0"/>
    <numFmt numFmtId="165" formatCode="mm/dd/yy"/>
    <numFmt numFmtId="166" formatCode="0.0%"/>
    <numFmt numFmtId="167" formatCode="_(* #,##0_);_(* \(#,##0\);_(* &quot;-&quot;??_);_(@_)"/>
    <numFmt numFmtId="168" formatCode="#,##0.0%;[Red]\(#,##0.0%\)"/>
  </numFmts>
  <fonts count="50" x14ac:knownFonts="1">
    <font>
      <sz val="10"/>
      <name val="Arial"/>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vertAlign val="superscript"/>
      <sz val="10"/>
      <name val="Arial"/>
      <family val="2"/>
    </font>
    <font>
      <b/>
      <vertAlign val="superscript"/>
      <sz val="10"/>
      <name val="Arial"/>
      <family val="2"/>
    </font>
    <font>
      <sz val="10"/>
      <color indexed="12"/>
      <name val="Arial"/>
      <family val="2"/>
    </font>
    <font>
      <sz val="10"/>
      <name val="Arial"/>
      <family val="2"/>
    </font>
    <font>
      <b/>
      <i/>
      <sz val="10"/>
      <name val="Arial"/>
      <family val="2"/>
    </font>
    <font>
      <i/>
      <sz val="10"/>
      <name val="Arial"/>
      <family val="2"/>
    </font>
    <font>
      <b/>
      <i/>
      <sz val="14"/>
      <name val="Arial"/>
      <family val="2"/>
    </font>
    <font>
      <sz val="10"/>
      <name val="Wingdings"/>
      <charset val="2"/>
    </font>
    <font>
      <sz val="10"/>
      <name val="Arial"/>
      <family val="2"/>
    </font>
    <font>
      <sz val="8"/>
      <name val="Arial"/>
      <family val="2"/>
    </font>
    <font>
      <strike/>
      <sz val="10"/>
      <name val="Arial"/>
      <family val="2"/>
    </font>
    <font>
      <sz val="10"/>
      <color indexed="10"/>
      <name val="Arial"/>
      <family val="2"/>
    </font>
    <font>
      <u val="singleAccounting"/>
      <sz val="10"/>
      <name val="Arial"/>
      <family val="2"/>
    </font>
    <font>
      <i/>
      <sz val="14"/>
      <name val="Arial"/>
      <family val="2"/>
    </font>
    <font>
      <b/>
      <sz val="10"/>
      <name val="Wingdings"/>
      <charset val="2"/>
    </font>
    <font>
      <sz val="10"/>
      <name val="Arial"/>
      <family val="2"/>
    </font>
    <font>
      <sz val="18"/>
      <color indexed="10"/>
      <name val="Arial"/>
      <family val="2"/>
    </font>
    <font>
      <vertAlign val="superscript"/>
      <sz val="10"/>
      <color theme="1"/>
      <name val="Arial"/>
      <family val="2"/>
    </font>
    <font>
      <b/>
      <sz val="12"/>
      <color theme="0"/>
      <name val="Arial"/>
      <family val="2"/>
    </font>
    <font>
      <b/>
      <i/>
      <sz val="12"/>
      <color theme="0"/>
      <name val="Arial"/>
      <family val="2"/>
    </font>
    <font>
      <b/>
      <i/>
      <sz val="10"/>
      <color theme="0"/>
      <name val="Arial"/>
      <family val="2"/>
    </font>
    <font>
      <b/>
      <sz val="10"/>
      <color theme="0"/>
      <name val="Arial"/>
      <family val="2"/>
    </font>
    <font>
      <b/>
      <vertAlign val="superscript"/>
      <sz val="10"/>
      <color theme="0"/>
      <name val="Arial"/>
      <family val="2"/>
    </font>
    <font>
      <sz val="10"/>
      <color theme="0"/>
      <name val="Arial"/>
      <family val="2"/>
    </font>
    <font>
      <b/>
      <i/>
      <sz val="12"/>
      <color theme="0"/>
      <name val="Wingdings"/>
      <charset val="2"/>
    </font>
    <font>
      <i/>
      <sz val="10"/>
      <color theme="0"/>
      <name val="Arial"/>
      <family val="2"/>
    </font>
    <font>
      <b/>
      <i/>
      <sz val="10"/>
      <color theme="0"/>
      <name val="Wingdings"/>
      <charset val="2"/>
    </font>
    <font>
      <b/>
      <i/>
      <sz val="10"/>
      <color rgb="FF0033CC"/>
      <name val="Arial"/>
      <family val="2"/>
    </font>
    <font>
      <sz val="12"/>
      <name val="Arial"/>
      <family val="2"/>
    </font>
    <font>
      <sz val="12"/>
      <color indexed="10"/>
      <name val="Arial"/>
      <family val="2"/>
    </font>
    <font>
      <i/>
      <sz val="12"/>
      <color theme="0"/>
      <name val="Arial"/>
      <family val="2"/>
    </font>
    <font>
      <i/>
      <sz val="12"/>
      <color theme="0"/>
      <name val="Wingdings"/>
      <charset val="2"/>
    </font>
    <font>
      <i/>
      <vertAlign val="superscript"/>
      <sz val="10"/>
      <name val="Arial"/>
      <family val="2"/>
    </font>
    <font>
      <i/>
      <sz val="10"/>
      <color theme="0"/>
      <name val="Wingdings"/>
      <charset val="2"/>
    </font>
    <font>
      <i/>
      <sz val="10"/>
      <color rgb="FF0033CC"/>
      <name val="Arial"/>
      <family val="2"/>
    </font>
    <font>
      <sz val="12"/>
      <color theme="0"/>
      <name val="Arial"/>
      <family val="2"/>
    </font>
    <font>
      <sz val="7"/>
      <color indexed="8"/>
      <name val="Helv"/>
    </font>
    <font>
      <sz val="12"/>
      <name val="Tms Rmn"/>
    </font>
    <font>
      <b/>
      <sz val="12"/>
      <name val="Arial"/>
      <family val="2"/>
    </font>
    <font>
      <sz val="7"/>
      <name val="Small Fonts"/>
      <family val="2"/>
    </font>
    <font>
      <sz val="8"/>
      <name val="Verdana"/>
      <family val="2"/>
    </font>
    <font>
      <b/>
      <sz val="10"/>
      <color rgb="FFFF0000"/>
      <name val="Arial"/>
      <family val="2"/>
    </font>
    <font>
      <b/>
      <sz val="10"/>
      <color theme="1"/>
      <name val="Arial"/>
      <family val="2"/>
    </font>
  </fonts>
  <fills count="10">
    <fill>
      <patternFill patternType="none"/>
    </fill>
    <fill>
      <patternFill patternType="gray125"/>
    </fill>
    <fill>
      <patternFill patternType="solid">
        <fgColor indexed="43"/>
        <bgColor indexed="64"/>
      </patternFill>
    </fill>
    <fill>
      <patternFill patternType="solid">
        <fgColor rgb="FF003074"/>
        <bgColor indexed="64"/>
      </patternFill>
    </fill>
    <fill>
      <patternFill patternType="solid">
        <fgColor rgb="FFBD2D24"/>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DBE5F1"/>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43">
    <xf numFmtId="0" fontId="0" fillId="0" borderId="0"/>
    <xf numFmtId="0" fontId="5" fillId="2" borderId="0" applyNumberFormat="0" applyFont="0" applyAlignment="0">
      <alignment vertical="top"/>
    </xf>
    <xf numFmtId="0" fontId="6" fillId="2" borderId="0" applyNumberFormat="0" applyFont="0" applyAlignment="0">
      <alignment vertical="top" wrapText="1"/>
    </xf>
    <xf numFmtId="0" fontId="4" fillId="2" borderId="0" applyNumberFormat="0" applyFont="0" applyAlignment="0">
      <alignment vertical="top" wrapText="1"/>
    </xf>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0" fontId="6" fillId="0" borderId="0"/>
    <xf numFmtId="0" fontId="6" fillId="0" borderId="0"/>
    <xf numFmtId="9" fontId="4"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3" fillId="0" borderId="0" applyFont="0" applyFill="0" applyBorder="0" applyAlignment="0" applyProtection="0"/>
    <xf numFmtId="0" fontId="2" fillId="0" borderId="0"/>
    <xf numFmtId="0" fontId="43" fillId="0" borderId="0"/>
    <xf numFmtId="9" fontId="43" fillId="0" borderId="0" applyFont="0" applyFill="0" applyBorder="0" applyAlignment="0" applyProtection="0"/>
    <xf numFmtId="41" fontId="4" fillId="8" borderId="0" applyNumberFormat="0" applyFont="0" applyBorder="0" applyAlignment="0" applyProtection="0"/>
    <xf numFmtId="0" fontId="44" fillId="0" borderId="0" applyNumberFormat="0" applyFill="0" applyBorder="0" applyAlignment="0" applyProtection="0"/>
    <xf numFmtId="0" fontId="45" fillId="0" borderId="2">
      <alignment horizontal="left" vertical="center"/>
    </xf>
    <xf numFmtId="168" fontId="4" fillId="0" borderId="0"/>
    <xf numFmtId="0" fontId="45" fillId="0" borderId="16" applyNumberFormat="0" applyAlignment="0" applyProtection="0">
      <alignment horizontal="left" vertical="center"/>
    </xf>
    <xf numFmtId="43" fontId="2" fillId="0" borderId="0" applyFont="0" applyFill="0" applyBorder="0" applyAlignment="0" applyProtection="0"/>
    <xf numFmtId="44" fontId="43" fillId="0" borderId="0" applyFont="0" applyFill="0" applyBorder="0" applyAlignment="0" applyProtection="0"/>
    <xf numFmtId="43" fontId="2" fillId="0" borderId="0" applyFont="0" applyFill="0" applyBorder="0" applyAlignment="0" applyProtection="0"/>
    <xf numFmtId="37" fontId="46" fillId="0" borderId="0"/>
    <xf numFmtId="0" fontId="2" fillId="0" borderId="0"/>
    <xf numFmtId="49" fontId="47" fillId="0" borderId="0" applyFill="0" applyBorder="0" applyProtection="0">
      <alignment horizontal="left"/>
    </xf>
    <xf numFmtId="0" fontId="2" fillId="0" borderId="0"/>
    <xf numFmtId="0" fontId="2" fillId="0" borderId="0"/>
    <xf numFmtId="0" fontId="4" fillId="0" borderId="0"/>
    <xf numFmtId="0" fontId="4" fillId="0" borderId="0"/>
    <xf numFmtId="0" fontId="4" fillId="0" borderId="0"/>
    <xf numFmtId="0" fontId="1" fillId="0" borderId="0"/>
    <xf numFmtId="43" fontId="1" fillId="0" borderId="0" applyFont="0" applyFill="0" applyBorder="0" applyAlignment="0" applyProtection="0"/>
  </cellStyleXfs>
  <cellXfs count="562">
    <xf numFmtId="0" fontId="0" fillId="0" borderId="0" xfId="0"/>
    <xf numFmtId="0" fontId="6" fillId="0" borderId="0" xfId="0" applyFont="1" applyFill="1" applyBorder="1" applyAlignment="1">
      <alignment horizontal="center" vertical="top"/>
    </xf>
    <xf numFmtId="0" fontId="6" fillId="0" borderId="0" xfId="0" applyFont="1" applyFill="1" applyBorder="1" applyAlignment="1">
      <alignment vertical="top"/>
    </xf>
    <xf numFmtId="3" fontId="6" fillId="0" borderId="0" xfId="0" applyNumberFormat="1" applyFont="1" applyFill="1" applyBorder="1" applyAlignment="1">
      <alignment horizontal="center" vertical="top"/>
    </xf>
    <xf numFmtId="0" fontId="5" fillId="0" borderId="0" xfId="0" applyFont="1" applyFill="1" applyBorder="1" applyAlignment="1">
      <alignment horizontal="center"/>
    </xf>
    <xf numFmtId="0" fontId="5" fillId="0" borderId="0" xfId="0" applyFont="1" applyFill="1" applyBorder="1"/>
    <xf numFmtId="0" fontId="10" fillId="0" borderId="0" xfId="0" applyFont="1" applyFill="1"/>
    <xf numFmtId="0" fontId="4" fillId="0" borderId="0" xfId="0" applyFont="1" applyFill="1"/>
    <xf numFmtId="0" fontId="6" fillId="0" borderId="0" xfId="0" applyFont="1" applyFill="1" applyAlignment="1">
      <alignment vertical="center"/>
    </xf>
    <xf numFmtId="0" fontId="6" fillId="0" borderId="0" xfId="0" applyFont="1" applyFill="1" applyAlignment="1">
      <alignment horizontal="left"/>
    </xf>
    <xf numFmtId="165" fontId="10" fillId="0" borderId="0" xfId="0" applyNumberFormat="1" applyFont="1" applyFill="1" applyAlignment="1">
      <alignment vertical="center"/>
    </xf>
    <xf numFmtId="0" fontId="15" fillId="0" borderId="0" xfId="0" applyFont="1" applyFill="1" applyBorder="1" applyAlignment="1">
      <alignment vertical="top"/>
    </xf>
    <xf numFmtId="3" fontId="6" fillId="0" borderId="2" xfId="2" applyNumberFormat="1" applyFont="1" applyFill="1" applyBorder="1" applyAlignment="1">
      <alignment horizontal="center" vertical="top"/>
    </xf>
    <xf numFmtId="0" fontId="6" fillId="0" borderId="2" xfId="2" applyFont="1" applyFill="1" applyBorder="1" applyAlignment="1">
      <alignment horizontal="center" vertical="top" wrapText="1"/>
    </xf>
    <xf numFmtId="0" fontId="6" fillId="0" borderId="2" xfId="2" applyFont="1" applyFill="1" applyBorder="1" applyAlignment="1">
      <alignment horizontal="center" vertical="top"/>
    </xf>
    <xf numFmtId="0" fontId="9" fillId="0" borderId="2" xfId="2" applyFont="1" applyFill="1" applyBorder="1" applyAlignment="1">
      <alignment horizontal="center" vertical="top"/>
    </xf>
    <xf numFmtId="1" fontId="6" fillId="0" borderId="2" xfId="2" applyNumberFormat="1" applyFont="1" applyFill="1" applyBorder="1" applyAlignment="1">
      <alignment horizontal="center" vertical="top"/>
    </xf>
    <xf numFmtId="17" fontId="6" fillId="0" borderId="2" xfId="2" applyNumberFormat="1" applyFont="1" applyFill="1" applyBorder="1" applyAlignment="1">
      <alignment horizontal="center" vertical="top" wrapText="1"/>
    </xf>
    <xf numFmtId="17" fontId="6" fillId="0" borderId="2" xfId="2" applyNumberFormat="1" applyFont="1" applyFill="1" applyBorder="1" applyAlignment="1">
      <alignment horizontal="right" vertical="top" wrapText="1"/>
    </xf>
    <xf numFmtId="164" fontId="15" fillId="0" borderId="2"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0" fontId="4" fillId="0" borderId="0" xfId="0" applyFont="1"/>
    <xf numFmtId="0" fontId="4" fillId="0" borderId="0" xfId="0" applyFont="1" applyFill="1" applyAlignment="1">
      <alignment vertical="top" wrapText="1"/>
    </xf>
    <xf numFmtId="0" fontId="4" fillId="0" borderId="0" xfId="0" applyFont="1" applyFill="1" applyBorder="1" applyAlignment="1">
      <alignment vertical="top" wrapText="1"/>
    </xf>
    <xf numFmtId="0" fontId="0" fillId="0" borderId="0" xfId="0" applyFill="1"/>
    <xf numFmtId="0" fontId="18" fillId="0" borderId="0" xfId="0" applyFont="1" applyFill="1" applyAlignment="1">
      <alignment vertical="top" wrapText="1"/>
    </xf>
    <xf numFmtId="0" fontId="18" fillId="0" borderId="0" xfId="0" applyFont="1" applyAlignment="1">
      <alignment vertical="top" wrapText="1"/>
    </xf>
    <xf numFmtId="0" fontId="5" fillId="0" borderId="0" xfId="0" quotePrefix="1" applyFont="1" applyFill="1" applyBorder="1" applyAlignment="1">
      <alignment vertical="center"/>
    </xf>
    <xf numFmtId="49" fontId="7" fillId="0" borderId="0" xfId="0" applyNumberFormat="1" applyFont="1" applyFill="1" applyAlignment="1">
      <alignment horizontal="right" vertical="top"/>
    </xf>
    <xf numFmtId="49" fontId="7" fillId="0" borderId="0" xfId="0" applyNumberFormat="1" applyFont="1" applyAlignment="1">
      <alignment horizontal="right" vertical="top"/>
    </xf>
    <xf numFmtId="49" fontId="7" fillId="0" borderId="0" xfId="0" applyNumberFormat="1" applyFont="1" applyAlignment="1">
      <alignment horizontal="right" vertical="top" wrapText="1"/>
    </xf>
    <xf numFmtId="165" fontId="6" fillId="0" borderId="0" xfId="0" quotePrefix="1" applyNumberFormat="1" applyFont="1" applyFill="1" applyAlignment="1">
      <alignment vertical="center"/>
    </xf>
    <xf numFmtId="0" fontId="5" fillId="0" borderId="0" xfId="0" quotePrefix="1" applyFont="1" applyFill="1" applyAlignment="1">
      <alignment vertical="center"/>
    </xf>
    <xf numFmtId="167" fontId="4" fillId="0" borderId="0" xfId="4" quotePrefix="1" applyNumberFormat="1" applyFont="1" applyFill="1" applyBorder="1" applyAlignment="1">
      <alignment horizontal="center" vertical="top"/>
    </xf>
    <xf numFmtId="167" fontId="4" fillId="0" borderId="0" xfId="4" applyNumberFormat="1" applyFont="1" applyFill="1" applyBorder="1" applyAlignment="1">
      <alignment horizontal="center" vertical="top"/>
    </xf>
    <xf numFmtId="17" fontId="4" fillId="0" borderId="0" xfId="3" applyNumberFormat="1" applyFont="1" applyFill="1" applyAlignment="1">
      <alignment horizontal="right" vertical="top" wrapText="1"/>
    </xf>
    <xf numFmtId="0" fontId="4" fillId="0" borderId="0" xfId="0" applyFont="1" applyFill="1" applyBorder="1"/>
    <xf numFmtId="167" fontId="5" fillId="0" borderId="0" xfId="4" applyNumberFormat="1" applyFont="1" applyFill="1" applyBorder="1" applyAlignment="1">
      <alignment horizontal="center" vertical="top"/>
    </xf>
    <xf numFmtId="167" fontId="4" fillId="0" borderId="10" xfId="4" applyNumberFormat="1" applyFont="1" applyFill="1" applyBorder="1" applyAlignment="1">
      <alignment vertical="top"/>
    </xf>
    <xf numFmtId="167" fontId="4" fillId="0" borderId="3" xfId="4" applyNumberFormat="1" applyFont="1" applyFill="1" applyBorder="1" applyAlignment="1">
      <alignment vertical="top"/>
    </xf>
    <xf numFmtId="0" fontId="4" fillId="0" borderId="0" xfId="0" applyFont="1" applyAlignment="1">
      <alignment wrapText="1"/>
    </xf>
    <xf numFmtId="0" fontId="23" fillId="0" borderId="0" xfId="0" applyFont="1"/>
    <xf numFmtId="0" fontId="18" fillId="0" borderId="0" xfId="0" applyFont="1" applyFill="1"/>
    <xf numFmtId="0" fontId="4" fillId="0" borderId="0" xfId="0" applyFont="1" applyFill="1" applyAlignment="1">
      <alignment vertical="center"/>
    </xf>
    <xf numFmtId="0" fontId="4" fillId="0" borderId="0" xfId="0" applyFont="1" applyFill="1" applyAlignment="1">
      <alignment horizontal="right"/>
    </xf>
    <xf numFmtId="165" fontId="4" fillId="0" borderId="0" xfId="0" quotePrefix="1" applyNumberFormat="1" applyFont="1" applyFill="1" applyAlignment="1">
      <alignment horizontal="left" vertical="center"/>
    </xf>
    <xf numFmtId="3" fontId="4" fillId="0" borderId="0" xfId="0" applyNumberFormat="1" applyFont="1" applyFill="1" applyBorder="1" applyAlignment="1">
      <alignment horizontal="right" vertical="top" wrapText="1"/>
    </xf>
    <xf numFmtId="0" fontId="4" fillId="0" borderId="0" xfId="0" applyFont="1" applyFill="1" applyAlignment="1">
      <alignment horizontal="left"/>
    </xf>
    <xf numFmtId="14" fontId="4" fillId="0" borderId="0" xfId="0" applyNumberFormat="1" applyFont="1" applyFill="1"/>
    <xf numFmtId="0" fontId="4" fillId="0" borderId="0" xfId="0" applyFont="1" applyFill="1" applyAlignment="1"/>
    <xf numFmtId="0" fontId="4" fillId="0" borderId="0" xfId="0" applyFont="1" applyFill="1" applyBorder="1" applyAlignment="1">
      <alignment horizontal="center"/>
    </xf>
    <xf numFmtId="0" fontId="4" fillId="0" borderId="0" xfId="0" applyFont="1" applyFill="1" applyBorder="1" applyAlignment="1">
      <alignment horizontal="center" vertical="top" wrapText="1"/>
    </xf>
    <xf numFmtId="3" fontId="4" fillId="0" borderId="0" xfId="0" applyNumberFormat="1" applyFont="1" applyFill="1" applyBorder="1" applyAlignment="1">
      <alignment horizontal="center"/>
    </xf>
    <xf numFmtId="3" fontId="4" fillId="0" borderId="0" xfId="0" applyNumberFormat="1" applyFont="1" applyFill="1" applyBorder="1" applyAlignment="1">
      <alignment horizontal="center" vertical="top" wrapText="1"/>
    </xf>
    <xf numFmtId="0" fontId="4" fillId="0" borderId="0" xfId="0" applyNumberFormat="1" applyFont="1" applyFill="1"/>
    <xf numFmtId="166" fontId="4" fillId="0" borderId="0" xfId="10" applyNumberFormat="1" applyFont="1" applyFill="1"/>
    <xf numFmtId="0" fontId="4" fillId="0" borderId="1" xfId="0" applyFont="1" applyFill="1" applyBorder="1"/>
    <xf numFmtId="166" fontId="4" fillId="0" borderId="0" xfId="0" applyNumberFormat="1" applyFont="1" applyFill="1"/>
    <xf numFmtId="166" fontId="4" fillId="0" borderId="0" xfId="10" applyNumberFormat="1" applyFont="1" applyFill="1" applyAlignment="1">
      <alignment horizontal="left"/>
    </xf>
    <xf numFmtId="167" fontId="4" fillId="0" borderId="0" xfId="4" applyNumberFormat="1" applyFont="1" applyFill="1" applyBorder="1" applyAlignment="1">
      <alignment vertical="top"/>
    </xf>
    <xf numFmtId="167" fontId="4" fillId="0" borderId="1" xfId="4" applyNumberFormat="1" applyFont="1" applyFill="1" applyBorder="1" applyAlignment="1">
      <alignment vertical="top"/>
    </xf>
    <xf numFmtId="167" fontId="4" fillId="0" borderId="1" xfId="4" applyNumberFormat="1" applyFont="1" applyFill="1" applyBorder="1" applyAlignment="1">
      <alignment horizontal="center" vertical="top"/>
    </xf>
    <xf numFmtId="0" fontId="4" fillId="0" borderId="0" xfId="3" applyFont="1" applyFill="1" applyAlignment="1">
      <alignment horizontal="center" vertical="top" wrapText="1"/>
    </xf>
    <xf numFmtId="49" fontId="24" fillId="0" borderId="0" xfId="0" applyNumberFormat="1" applyFont="1" applyAlignment="1">
      <alignment horizontal="right" vertical="top" wrapText="1"/>
    </xf>
    <xf numFmtId="17" fontId="4" fillId="0" borderId="0" xfId="3" applyNumberFormat="1" applyFont="1" applyFill="1" applyBorder="1" applyAlignment="1">
      <alignment horizontal="right" vertical="top" wrapText="1"/>
    </xf>
    <xf numFmtId="167" fontId="4" fillId="0" borderId="0" xfId="4" applyNumberFormat="1" applyFont="1" applyFill="1" applyBorder="1" applyAlignment="1">
      <alignment horizontal="right" vertical="top" wrapText="1"/>
    </xf>
    <xf numFmtId="166" fontId="4" fillId="0" borderId="0" xfId="10" applyNumberFormat="1" applyFont="1" applyFill="1" applyBorder="1"/>
    <xf numFmtId="3" fontId="4" fillId="0" borderId="0" xfId="0" quotePrefix="1" applyNumberFormat="1" applyFont="1" applyFill="1" applyBorder="1" applyAlignment="1">
      <alignment horizontal="right" vertical="top" wrapText="1"/>
    </xf>
    <xf numFmtId="0" fontId="4" fillId="0" borderId="0" xfId="17" applyFont="1"/>
    <xf numFmtId="0" fontId="4" fillId="0" borderId="0" xfId="17" applyFont="1" applyFill="1"/>
    <xf numFmtId="0" fontId="4" fillId="0" borderId="0" xfId="17" applyFont="1" applyFill="1" applyAlignment="1">
      <alignment vertical="center"/>
    </xf>
    <xf numFmtId="0" fontId="4" fillId="0" borderId="0" xfId="17"/>
    <xf numFmtId="167" fontId="4" fillId="0" borderId="6" xfId="4" applyNumberFormat="1" applyFont="1" applyFill="1" applyBorder="1" applyAlignment="1">
      <alignment horizontal="right" vertical="top" wrapText="1"/>
    </xf>
    <xf numFmtId="0" fontId="25" fillId="3" borderId="10" xfId="0" quotePrefix="1" applyFont="1" applyFill="1" applyBorder="1" applyAlignment="1"/>
    <xf numFmtId="0" fontId="26" fillId="3" borderId="8" xfId="0" applyFont="1" applyFill="1" applyBorder="1" applyAlignment="1"/>
    <xf numFmtId="0" fontId="27" fillId="3" borderId="3" xfId="0" applyFont="1" applyFill="1" applyBorder="1" applyAlignment="1">
      <alignment vertical="top"/>
    </xf>
    <xf numFmtId="0" fontId="28" fillId="3" borderId="3" xfId="0" applyFont="1" applyFill="1" applyBorder="1" applyAlignment="1">
      <alignment horizontal="center" vertical="top" wrapText="1"/>
    </xf>
    <xf numFmtId="0" fontId="28" fillId="3" borderId="3" xfId="0" applyFont="1" applyFill="1" applyBorder="1" applyAlignment="1">
      <alignment horizontal="center"/>
    </xf>
    <xf numFmtId="0" fontId="30" fillId="3" borderId="3" xfId="0" applyFont="1" applyFill="1" applyBorder="1" applyAlignment="1">
      <alignment vertical="top"/>
    </xf>
    <xf numFmtId="0" fontId="28" fillId="3" borderId="0" xfId="0" applyFont="1" applyFill="1" applyBorder="1" applyAlignment="1">
      <alignment horizontal="center" vertical="top"/>
    </xf>
    <xf numFmtId="0" fontId="30" fillId="3" borderId="0" xfId="0" applyFont="1" applyFill="1" applyBorder="1" applyAlignment="1">
      <alignment vertical="top"/>
    </xf>
    <xf numFmtId="0" fontId="28" fillId="3" borderId="0" xfId="0" applyFont="1" applyFill="1" applyBorder="1" applyAlignment="1">
      <alignment horizontal="center"/>
    </xf>
    <xf numFmtId="0" fontId="28" fillId="3"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0" fontId="28" fillId="3" borderId="1" xfId="0" applyFont="1" applyFill="1" applyBorder="1" applyAlignment="1">
      <alignment horizontal="center"/>
    </xf>
    <xf numFmtId="0" fontId="28" fillId="3" borderId="7" xfId="0" applyFont="1" applyFill="1" applyBorder="1" applyAlignment="1"/>
    <xf numFmtId="0" fontId="28" fillId="3" borderId="0" xfId="0" applyFont="1" applyFill="1" applyBorder="1" applyAlignment="1">
      <alignment horizontal="center" wrapText="1"/>
    </xf>
    <xf numFmtId="167" fontId="28" fillId="3" borderId="1" xfId="4" applyNumberFormat="1" applyFont="1" applyFill="1" applyBorder="1" applyAlignment="1">
      <alignment horizontal="center" vertical="top" wrapText="1"/>
    </xf>
    <xf numFmtId="0" fontId="28" fillId="3" borderId="11" xfId="0" applyFont="1" applyFill="1" applyBorder="1" applyAlignment="1">
      <alignment horizontal="center" vertical="top" wrapText="1"/>
    </xf>
    <xf numFmtId="0" fontId="26" fillId="4" borderId="2" xfId="0" quotePrefix="1" applyFont="1" applyFill="1" applyBorder="1" applyAlignment="1">
      <alignment vertical="top"/>
    </xf>
    <xf numFmtId="0" fontId="31" fillId="4" borderId="2" xfId="0" quotePrefix="1" applyFont="1" applyFill="1" applyBorder="1" applyAlignment="1">
      <alignment vertical="top"/>
    </xf>
    <xf numFmtId="167" fontId="32" fillId="4" borderId="2" xfId="4" quotePrefix="1" applyNumberFormat="1" applyFont="1" applyFill="1" applyBorder="1" applyAlignment="1">
      <alignment horizontal="center" vertical="top"/>
    </xf>
    <xf numFmtId="167" fontId="4" fillId="5" borderId="0" xfId="4" applyNumberFormat="1" applyFont="1" applyFill="1" applyBorder="1" applyAlignment="1">
      <alignment horizontal="center" vertical="top"/>
    </xf>
    <xf numFmtId="17" fontId="4" fillId="5" borderId="0" xfId="3" applyNumberFormat="1" applyFont="1" applyFill="1" applyAlignment="1">
      <alignment horizontal="right" vertical="top" wrapText="1"/>
    </xf>
    <xf numFmtId="167" fontId="4" fillId="5" borderId="0" xfId="4" applyNumberFormat="1" applyFont="1" applyFill="1" applyBorder="1" applyAlignment="1">
      <alignment vertical="top"/>
    </xf>
    <xf numFmtId="0" fontId="4" fillId="5" borderId="0" xfId="0" applyFont="1" applyFill="1" applyBorder="1" applyAlignment="1">
      <alignment horizontal="center" vertical="top" wrapText="1"/>
    </xf>
    <xf numFmtId="0" fontId="26" fillId="4" borderId="4" xfId="0" quotePrefix="1" applyFont="1" applyFill="1" applyBorder="1" applyAlignment="1">
      <alignment vertical="top"/>
    </xf>
    <xf numFmtId="0" fontId="27" fillId="4" borderId="2" xfId="0" quotePrefix="1" applyFont="1" applyFill="1" applyBorder="1" applyAlignment="1">
      <alignment vertical="top"/>
    </xf>
    <xf numFmtId="0" fontId="33" fillId="4" borderId="2" xfId="0" quotePrefix="1" applyFont="1" applyFill="1" applyBorder="1" applyAlignment="1">
      <alignment vertical="top"/>
    </xf>
    <xf numFmtId="0" fontId="34" fillId="4" borderId="2" xfId="0" quotePrefix="1" applyFont="1" applyFill="1" applyBorder="1" applyAlignment="1">
      <alignment vertical="top"/>
    </xf>
    <xf numFmtId="167" fontId="32" fillId="4" borderId="2" xfId="4" quotePrefix="1" applyNumberFormat="1" applyFont="1" applyFill="1" applyBorder="1" applyAlignment="1">
      <alignment vertical="top"/>
    </xf>
    <xf numFmtId="0" fontId="4" fillId="0" borderId="3" xfId="0" applyFont="1" applyFill="1" applyBorder="1"/>
    <xf numFmtId="167" fontId="32" fillId="4" borderId="5" xfId="4" quotePrefix="1" applyNumberFormat="1" applyFont="1" applyFill="1" applyBorder="1" applyAlignment="1">
      <alignment horizontal="center" vertical="top"/>
    </xf>
    <xf numFmtId="49" fontId="27" fillId="4" borderId="2" xfId="0" quotePrefix="1" applyNumberFormat="1" applyFont="1" applyFill="1" applyBorder="1" applyAlignment="1">
      <alignment vertical="top"/>
    </xf>
    <xf numFmtId="0" fontId="27" fillId="4" borderId="4" xfId="0" applyFont="1" applyFill="1" applyBorder="1" applyAlignment="1">
      <alignment vertical="top"/>
    </xf>
    <xf numFmtId="0" fontId="27" fillId="4" borderId="2" xfId="0" applyFont="1" applyFill="1" applyBorder="1" applyAlignment="1">
      <alignment vertical="top"/>
    </xf>
    <xf numFmtId="0" fontId="5" fillId="0" borderId="14" xfId="0" applyFont="1" applyFill="1" applyBorder="1"/>
    <xf numFmtId="49" fontId="28" fillId="3" borderId="13" xfId="0" applyNumberFormat="1" applyFont="1" applyFill="1" applyBorder="1" applyAlignment="1">
      <alignment horizontal="center" vertical="top"/>
    </xf>
    <xf numFmtId="49" fontId="28" fillId="3" borderId="14" xfId="0" applyNumberFormat="1" applyFont="1" applyFill="1" applyBorder="1" applyAlignment="1">
      <alignment horizontal="center" vertical="top" wrapText="1"/>
    </xf>
    <xf numFmtId="0" fontId="28" fillId="3" borderId="15" xfId="0" applyFont="1" applyFill="1" applyBorder="1" applyAlignment="1">
      <alignment horizontal="center" vertical="top" wrapText="1"/>
    </xf>
    <xf numFmtId="0" fontId="4" fillId="0" borderId="0" xfId="17" applyFont="1" applyFill="1" applyAlignment="1">
      <alignment horizontal="left"/>
    </xf>
    <xf numFmtId="0" fontId="18" fillId="0" borderId="0" xfId="17" applyFont="1" applyFill="1"/>
    <xf numFmtId="165" fontId="4" fillId="0" borderId="0" xfId="17" quotePrefix="1" applyNumberFormat="1" applyFont="1" applyFill="1" applyAlignment="1">
      <alignment horizontal="left" vertical="center"/>
    </xf>
    <xf numFmtId="165" fontId="4" fillId="0" borderId="0" xfId="17" applyNumberFormat="1" applyFont="1" applyFill="1" applyAlignment="1">
      <alignment vertical="center"/>
    </xf>
    <xf numFmtId="0" fontId="4" fillId="0" borderId="0" xfId="17" applyFill="1"/>
    <xf numFmtId="0" fontId="5" fillId="0" borderId="0" xfId="17" applyFont="1" applyFill="1" applyBorder="1"/>
    <xf numFmtId="0" fontId="5" fillId="0" borderId="0" xfId="17" applyFont="1" applyFill="1" applyBorder="1" applyAlignment="1">
      <alignment horizontal="center" wrapText="1"/>
    </xf>
    <xf numFmtId="0" fontId="13" fillId="0" borderId="3" xfId="17" applyFont="1" applyFill="1" applyBorder="1" applyAlignment="1">
      <alignment vertical="top"/>
    </xf>
    <xf numFmtId="0" fontId="4" fillId="0" borderId="0" xfId="17" applyFont="1" applyFill="1" applyBorder="1"/>
    <xf numFmtId="0" fontId="4" fillId="0" borderId="0" xfId="17" applyFont="1" applyFill="1" applyAlignment="1">
      <alignment vertical="top" wrapText="1"/>
    </xf>
    <xf numFmtId="14" fontId="4" fillId="0" borderId="0" xfId="17" applyNumberFormat="1" applyFont="1" applyFill="1" applyAlignment="1">
      <alignment horizontal="center" vertical="top" wrapText="1"/>
    </xf>
    <xf numFmtId="3" fontId="4" fillId="0" borderId="0" xfId="17" applyNumberFormat="1" applyFont="1" applyFill="1" applyAlignment="1">
      <alignment horizontal="center" vertical="top" wrapText="1"/>
    </xf>
    <xf numFmtId="3" fontId="4" fillId="0" borderId="0" xfId="17" applyNumberFormat="1" applyFont="1" applyFill="1" applyAlignment="1">
      <alignment horizontal="right" vertical="top" wrapText="1"/>
    </xf>
    <xf numFmtId="0" fontId="18" fillId="0" borderId="0" xfId="17" applyFont="1" applyFill="1" applyBorder="1" applyAlignment="1">
      <alignment vertical="top"/>
    </xf>
    <xf numFmtId="0" fontId="5" fillId="0" borderId="0" xfId="17" applyFont="1"/>
    <xf numFmtId="14" fontId="5" fillId="0" borderId="0" xfId="17" applyNumberFormat="1" applyFont="1"/>
    <xf numFmtId="0" fontId="4" fillId="5" borderId="0" xfId="17" applyFont="1" applyFill="1"/>
    <xf numFmtId="0" fontId="4" fillId="5" borderId="0" xfId="17" quotePrefix="1" applyFont="1" applyFill="1" applyAlignment="1">
      <alignment horizontal="left" vertical="top" wrapText="1"/>
    </xf>
    <xf numFmtId="14" fontId="4" fillId="5" borderId="0" xfId="17" applyNumberFormat="1" applyFont="1" applyFill="1" applyAlignment="1">
      <alignment horizontal="center" vertical="top" wrapText="1"/>
    </xf>
    <xf numFmtId="3" fontId="4" fillId="5" borderId="0" xfId="17" applyNumberFormat="1" applyFont="1" applyFill="1" applyAlignment="1">
      <alignment horizontal="right" vertical="top" wrapText="1"/>
    </xf>
    <xf numFmtId="0" fontId="8" fillId="0" borderId="14" xfId="0" applyFont="1" applyFill="1" applyBorder="1" applyAlignment="1">
      <alignment horizontal="right"/>
    </xf>
    <xf numFmtId="0" fontId="4" fillId="0" borderId="0" xfId="0" quotePrefix="1" applyFont="1" applyFill="1" applyAlignment="1">
      <alignment horizontal="left" vertical="center"/>
    </xf>
    <xf numFmtId="0" fontId="35" fillId="0" borderId="0" xfId="17" applyFont="1"/>
    <xf numFmtId="0" fontId="35" fillId="0" borderId="0" xfId="17" applyFont="1" applyFill="1"/>
    <xf numFmtId="0" fontId="35" fillId="0" borderId="0" xfId="0" applyFont="1" applyFill="1" applyAlignment="1"/>
    <xf numFmtId="0" fontId="36" fillId="0" borderId="0" xfId="17" applyFont="1"/>
    <xf numFmtId="0" fontId="35" fillId="6" borderId="0" xfId="17" applyFont="1" applyFill="1"/>
    <xf numFmtId="0" fontId="35" fillId="0" borderId="0" xfId="17" applyFont="1" applyAlignment="1">
      <alignment vertical="center"/>
    </xf>
    <xf numFmtId="0" fontId="35" fillId="0" borderId="0" xfId="17" applyFont="1" applyAlignment="1">
      <alignment vertical="top" wrapText="1"/>
    </xf>
    <xf numFmtId="0" fontId="4" fillId="0" borderId="1" xfId="2" applyFont="1" applyFill="1" applyBorder="1" applyAlignment="1">
      <alignment vertical="top" wrapText="1"/>
    </xf>
    <xf numFmtId="43" fontId="27" fillId="4" borderId="12" xfId="4" applyFont="1" applyFill="1" applyBorder="1" applyAlignment="1">
      <alignment vertical="top"/>
    </xf>
    <xf numFmtId="167" fontId="4" fillId="5" borderId="0" xfId="4" applyNumberFormat="1" applyFont="1" applyFill="1" applyBorder="1" applyAlignment="1">
      <alignment horizontal="right" vertical="top" wrapText="1"/>
    </xf>
    <xf numFmtId="167" fontId="4" fillId="5" borderId="14" xfId="4" applyNumberFormat="1" applyFont="1" applyFill="1" applyBorder="1" applyAlignment="1">
      <alignment horizontal="right" vertical="top" wrapText="1"/>
    </xf>
    <xf numFmtId="0" fontId="4" fillId="0" borderId="14" xfId="0" applyFont="1" applyFill="1" applyBorder="1" applyAlignment="1">
      <alignment horizontal="right" vertical="top" wrapText="1"/>
    </xf>
    <xf numFmtId="167" fontId="4" fillId="5" borderId="14" xfId="4" quotePrefix="1" applyNumberFormat="1" applyFont="1" applyFill="1" applyBorder="1" applyAlignment="1">
      <alignment horizontal="right" vertical="top" wrapText="1"/>
    </xf>
    <xf numFmtId="167" fontId="4" fillId="0" borderId="1" xfId="4" applyNumberFormat="1" applyFont="1" applyFill="1" applyBorder="1" applyAlignment="1">
      <alignment horizontal="right" vertical="top" wrapText="1"/>
    </xf>
    <xf numFmtId="0" fontId="4" fillId="0" borderId="14" xfId="0" applyFont="1" applyFill="1" applyBorder="1" applyAlignment="1">
      <alignment horizontal="right" vertical="top"/>
    </xf>
    <xf numFmtId="0" fontId="4" fillId="0" borderId="13" xfId="0" applyFont="1" applyFill="1" applyBorder="1" applyAlignment="1">
      <alignment horizontal="right" vertical="top"/>
    </xf>
    <xf numFmtId="0" fontId="4" fillId="0" borderId="15" xfId="0" applyFont="1" applyFill="1" applyBorder="1" applyAlignment="1">
      <alignment horizontal="right" vertical="top"/>
    </xf>
    <xf numFmtId="0" fontId="4" fillId="0" borderId="14" xfId="3" applyFont="1" applyFill="1" applyBorder="1" applyAlignment="1">
      <alignment horizontal="right" vertical="top" wrapText="1"/>
    </xf>
    <xf numFmtId="0" fontId="4" fillId="0" borderId="15" xfId="0" applyFont="1" applyFill="1" applyBorder="1"/>
    <xf numFmtId="0" fontId="5" fillId="0" borderId="8" xfId="0" applyFont="1" applyFill="1" applyBorder="1"/>
    <xf numFmtId="0" fontId="14" fillId="5" borderId="0" xfId="2" applyFont="1" applyFill="1" applyBorder="1" applyAlignment="1">
      <alignment horizontal="center" vertical="top"/>
    </xf>
    <xf numFmtId="167" fontId="4" fillId="5" borderId="6" xfId="4" applyNumberFormat="1" applyFont="1" applyFill="1" applyBorder="1" applyAlignment="1">
      <alignment horizontal="center" vertical="top"/>
    </xf>
    <xf numFmtId="0" fontId="4" fillId="0" borderId="8" xfId="0" applyFont="1" applyFill="1" applyBorder="1"/>
    <xf numFmtId="0" fontId="14" fillId="0" borderId="0" xfId="3" applyFont="1" applyFill="1" applyBorder="1" applyAlignment="1">
      <alignment horizontal="center" vertical="top"/>
    </xf>
    <xf numFmtId="167" fontId="4" fillId="0" borderId="6" xfId="4" applyNumberFormat="1" applyFont="1" applyFill="1" applyBorder="1" applyAlignment="1">
      <alignment horizontal="center" vertical="top"/>
    </xf>
    <xf numFmtId="3" fontId="4" fillId="5" borderId="0" xfId="0" applyNumberFormat="1" applyFont="1" applyFill="1" applyBorder="1" applyAlignment="1">
      <alignment horizontal="center" vertical="top" wrapText="1"/>
    </xf>
    <xf numFmtId="0" fontId="4" fillId="0" borderId="8" xfId="0" applyFont="1" applyFill="1" applyBorder="1" applyAlignment="1">
      <alignment vertical="top" wrapText="1"/>
    </xf>
    <xf numFmtId="0" fontId="14" fillId="0" borderId="0" xfId="2" applyFont="1" applyFill="1" applyBorder="1" applyAlignment="1">
      <alignment horizontal="center" vertical="top"/>
    </xf>
    <xf numFmtId="17" fontId="4" fillId="0" borderId="0" xfId="2" applyNumberFormat="1" applyFont="1" applyFill="1" applyBorder="1" applyAlignment="1">
      <alignment horizontal="center" vertical="top" wrapText="1"/>
    </xf>
    <xf numFmtId="17" fontId="4" fillId="5" borderId="0" xfId="2" applyNumberFormat="1" applyFont="1" applyFill="1" applyBorder="1" applyAlignment="1">
      <alignment horizontal="center" vertical="top" wrapText="1"/>
    </xf>
    <xf numFmtId="0" fontId="4" fillId="5" borderId="8" xfId="0" applyFont="1" applyFill="1" applyBorder="1" applyAlignment="1">
      <alignment vertical="top" wrapText="1"/>
    </xf>
    <xf numFmtId="0" fontId="4" fillId="0" borderId="0" xfId="0" quotePrefix="1" applyFont="1" applyFill="1" applyBorder="1" applyAlignment="1">
      <alignment horizontal="center" vertical="top" wrapText="1"/>
    </xf>
    <xf numFmtId="167" fontId="4" fillId="0" borderId="6" xfId="4" applyNumberFormat="1" applyFont="1" applyFill="1" applyBorder="1"/>
    <xf numFmtId="17" fontId="4" fillId="5" borderId="0" xfId="3" applyNumberFormat="1" applyFont="1" applyFill="1" applyBorder="1" applyAlignment="1">
      <alignment horizontal="center" vertical="top" wrapText="1"/>
    </xf>
    <xf numFmtId="0" fontId="4" fillId="5" borderId="8" xfId="0" quotePrefix="1" applyFont="1" applyFill="1" applyBorder="1" applyAlignment="1">
      <alignment horizontal="left" vertical="top" wrapText="1"/>
    </xf>
    <xf numFmtId="0" fontId="4" fillId="0" borderId="8" xfId="0" applyFont="1" applyFill="1" applyBorder="1" applyAlignment="1">
      <alignment horizontal="justify" vertical="top" wrapText="1"/>
    </xf>
    <xf numFmtId="0" fontId="4" fillId="5" borderId="8" xfId="0" applyFont="1" applyFill="1" applyBorder="1" applyAlignment="1">
      <alignment horizontal="justify" vertical="top" wrapText="1"/>
    </xf>
    <xf numFmtId="0" fontId="4" fillId="0" borderId="8" xfId="0" quotePrefix="1" applyFont="1" applyFill="1" applyBorder="1" applyAlignment="1">
      <alignment horizontal="left" vertical="top" wrapText="1"/>
    </xf>
    <xf numFmtId="167" fontId="4" fillId="0" borderId="11" xfId="4" applyNumberFormat="1" applyFont="1" applyFill="1" applyBorder="1" applyAlignment="1">
      <alignment horizontal="center" vertical="top"/>
    </xf>
    <xf numFmtId="0" fontId="4" fillId="0" borderId="0" xfId="2" applyFont="1" applyFill="1" applyBorder="1" applyAlignment="1">
      <alignment horizontal="center" vertical="top"/>
    </xf>
    <xf numFmtId="1" fontId="4" fillId="0" borderId="0" xfId="2" applyNumberFormat="1" applyFont="1" applyFill="1" applyBorder="1" applyAlignment="1">
      <alignment horizontal="center" vertical="top"/>
    </xf>
    <xf numFmtId="3" fontId="4" fillId="0" borderId="0" xfId="2" applyNumberFormat="1" applyFont="1" applyFill="1" applyBorder="1" applyAlignment="1">
      <alignment horizontal="center" vertical="top"/>
    </xf>
    <xf numFmtId="0" fontId="4" fillId="0" borderId="0" xfId="2" applyFont="1" applyFill="1" applyBorder="1" applyAlignment="1">
      <alignment horizontal="center" vertical="top" wrapText="1"/>
    </xf>
    <xf numFmtId="164" fontId="4" fillId="0" borderId="0" xfId="2" applyNumberFormat="1" applyFont="1" applyFill="1" applyBorder="1" applyAlignment="1">
      <alignment horizontal="right" vertical="top" wrapText="1"/>
    </xf>
    <xf numFmtId="0" fontId="4" fillId="0" borderId="8" xfId="2" applyFont="1" applyFill="1" applyBorder="1" applyAlignment="1">
      <alignment vertical="top" wrapText="1"/>
    </xf>
    <xf numFmtId="167" fontId="4" fillId="0" borderId="6" xfId="4" applyNumberFormat="1" applyFont="1" applyFill="1" applyBorder="1" applyAlignment="1">
      <alignment vertical="top"/>
    </xf>
    <xf numFmtId="0" fontId="14" fillId="5" borderId="0" xfId="3" applyFont="1" applyFill="1" applyBorder="1" applyAlignment="1">
      <alignment horizontal="center" vertical="top"/>
    </xf>
    <xf numFmtId="0" fontId="4" fillId="0" borderId="8" xfId="0" applyFont="1" applyFill="1" applyBorder="1" applyAlignment="1">
      <alignment horizontal="left" vertical="top" wrapText="1"/>
    </xf>
    <xf numFmtId="0" fontId="4" fillId="0" borderId="0" xfId="3" applyFont="1" applyFill="1" applyBorder="1" applyAlignment="1">
      <alignment horizontal="center" vertical="top" wrapText="1"/>
    </xf>
    <xf numFmtId="17" fontId="4" fillId="0" borderId="0" xfId="3" applyNumberFormat="1" applyFont="1" applyFill="1" applyBorder="1" applyAlignment="1">
      <alignment horizontal="center" vertical="top" wrapText="1"/>
    </xf>
    <xf numFmtId="0" fontId="4" fillId="0" borderId="8" xfId="3" applyFont="1" applyFill="1" applyBorder="1" applyAlignment="1">
      <alignment vertical="top" wrapText="1"/>
    </xf>
    <xf numFmtId="0" fontId="4" fillId="0" borderId="0" xfId="3" applyFont="1" applyFill="1" applyBorder="1" applyAlignment="1">
      <alignment horizontal="center" vertical="top"/>
    </xf>
    <xf numFmtId="1" fontId="4" fillId="0" borderId="0" xfId="3" applyNumberFormat="1" applyFont="1" applyFill="1" applyBorder="1" applyAlignment="1">
      <alignment horizontal="center" vertical="top"/>
    </xf>
    <xf numFmtId="3" fontId="4" fillId="0" borderId="0" xfId="3" applyNumberFormat="1" applyFont="1" applyFill="1" applyBorder="1" applyAlignment="1">
      <alignment horizontal="center" vertical="top"/>
    </xf>
    <xf numFmtId="164" fontId="4" fillId="0" borderId="0" xfId="3" applyNumberFormat="1" applyFont="1" applyFill="1" applyBorder="1" applyAlignment="1">
      <alignment horizontal="right" vertical="top" wrapText="1"/>
    </xf>
    <xf numFmtId="1" fontId="4" fillId="5" borderId="0" xfId="3" applyNumberFormat="1" applyFont="1" applyFill="1" applyBorder="1" applyAlignment="1">
      <alignment horizontal="center" vertical="top"/>
    </xf>
    <xf numFmtId="3" fontId="4" fillId="5" borderId="0" xfId="3" applyNumberFormat="1" applyFont="1" applyFill="1" applyBorder="1" applyAlignment="1">
      <alignment horizontal="center" vertical="top"/>
    </xf>
    <xf numFmtId="0" fontId="4" fillId="5" borderId="0" xfId="3" applyFont="1" applyFill="1" applyBorder="1" applyAlignment="1">
      <alignment horizontal="center" vertical="top" wrapText="1"/>
    </xf>
    <xf numFmtId="0" fontId="4" fillId="0" borderId="8" xfId="0" applyFont="1" applyFill="1" applyBorder="1" applyAlignment="1">
      <alignment vertical="top"/>
    </xf>
    <xf numFmtId="0" fontId="4" fillId="0" borderId="0" xfId="0" applyFont="1" applyFill="1" applyBorder="1" applyAlignment="1">
      <alignment horizontal="center" vertical="top"/>
    </xf>
    <xf numFmtId="3" fontId="4" fillId="0" borderId="0" xfId="0" applyNumberFormat="1" applyFont="1" applyFill="1" applyBorder="1" applyAlignment="1">
      <alignment horizontal="center" vertical="top"/>
    </xf>
    <xf numFmtId="0" fontId="17" fillId="0" borderId="8" xfId="3" applyFont="1" applyFill="1" applyBorder="1" applyAlignment="1">
      <alignment vertical="top" wrapText="1"/>
    </xf>
    <xf numFmtId="0" fontId="17" fillId="0" borderId="0" xfId="3" applyFont="1" applyFill="1" applyBorder="1" applyAlignment="1">
      <alignment horizontal="center" vertical="top"/>
    </xf>
    <xf numFmtId="1" fontId="17" fillId="0" borderId="0" xfId="3" applyNumberFormat="1" applyFont="1" applyFill="1" applyBorder="1" applyAlignment="1">
      <alignment horizontal="center" vertical="top"/>
    </xf>
    <xf numFmtId="3" fontId="17" fillId="0" borderId="0" xfId="3" applyNumberFormat="1" applyFont="1" applyFill="1" applyBorder="1" applyAlignment="1">
      <alignment horizontal="center" vertical="top"/>
    </xf>
    <xf numFmtId="0" fontId="17" fillId="0" borderId="0" xfId="3" applyFont="1" applyFill="1" applyBorder="1" applyAlignment="1">
      <alignment horizontal="center" vertical="top" wrapText="1"/>
    </xf>
    <xf numFmtId="17" fontId="17" fillId="0" borderId="0" xfId="3" applyNumberFormat="1" applyFont="1" applyFill="1" applyBorder="1" applyAlignment="1">
      <alignment horizontal="center" vertical="top" wrapText="1"/>
    </xf>
    <xf numFmtId="17" fontId="17" fillId="0" borderId="0" xfId="3" applyNumberFormat="1" applyFont="1" applyFill="1" applyBorder="1" applyAlignment="1">
      <alignment horizontal="right" vertical="top" wrapText="1"/>
    </xf>
    <xf numFmtId="164" fontId="17" fillId="0" borderId="0" xfId="3" applyNumberFormat="1" applyFont="1" applyFill="1" applyBorder="1" applyAlignment="1">
      <alignment horizontal="right" vertical="top" wrapText="1"/>
    </xf>
    <xf numFmtId="0" fontId="4" fillId="0" borderId="7" xfId="0" applyFont="1" applyFill="1" applyBorder="1"/>
    <xf numFmtId="167" fontId="28" fillId="3" borderId="7" xfId="4" applyNumberFormat="1" applyFont="1" applyFill="1" applyBorder="1" applyAlignment="1">
      <alignment horizontal="center" vertical="top" wrapText="1"/>
    </xf>
    <xf numFmtId="167" fontId="5" fillId="0" borderId="8" xfId="4" applyNumberFormat="1" applyFont="1" applyFill="1" applyBorder="1" applyAlignment="1">
      <alignment horizontal="center" vertical="top"/>
    </xf>
    <xf numFmtId="0" fontId="4" fillId="0" borderId="3" xfId="0" quotePrefix="1" applyFont="1" applyFill="1" applyBorder="1" applyAlignment="1">
      <alignment horizontal="left" vertical="top" wrapText="1"/>
    </xf>
    <xf numFmtId="167" fontId="4" fillId="0" borderId="3" xfId="4" quotePrefix="1" applyNumberFormat="1" applyFont="1" applyFill="1" applyBorder="1" applyAlignment="1">
      <alignment horizontal="right" vertical="top" wrapText="1"/>
    </xf>
    <xf numFmtId="167" fontId="4" fillId="0" borderId="0" xfId="4" applyNumberFormat="1" applyFont="1" applyFill="1" applyBorder="1" applyAlignment="1">
      <alignment horizontal="right"/>
    </xf>
    <xf numFmtId="167" fontId="4" fillId="0" borderId="9" xfId="4" applyNumberFormat="1" applyFont="1" applyFill="1" applyBorder="1" applyAlignment="1">
      <alignment vertical="top"/>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167" fontId="4" fillId="0" borderId="3" xfId="4" applyNumberFormat="1" applyFont="1" applyFill="1" applyBorder="1" applyAlignment="1">
      <alignment horizontal="right"/>
    </xf>
    <xf numFmtId="0" fontId="4" fillId="0" borderId="1" xfId="2" applyFont="1" applyFill="1" applyBorder="1" applyAlignment="1">
      <alignment horizontal="center" vertical="top"/>
    </xf>
    <xf numFmtId="0" fontId="4" fillId="0" borderId="3" xfId="0" applyFont="1" applyFill="1" applyBorder="1" applyAlignment="1">
      <alignment horizontal="center" vertical="top" wrapText="1"/>
    </xf>
    <xf numFmtId="167" fontId="4" fillId="0" borderId="1" xfId="4" applyNumberFormat="1" applyFont="1" applyFill="1" applyBorder="1" applyAlignment="1">
      <alignment horizontal="right"/>
    </xf>
    <xf numFmtId="167" fontId="4" fillId="0" borderId="2" xfId="4" applyNumberFormat="1" applyFont="1" applyFill="1" applyBorder="1" applyAlignment="1">
      <alignment vertical="top"/>
    </xf>
    <xf numFmtId="0" fontId="4" fillId="0" borderId="0" xfId="0" applyFont="1" applyFill="1" applyBorder="1" applyAlignment="1">
      <alignment horizontal="right" vertical="top" wrapText="1"/>
    </xf>
    <xf numFmtId="167" fontId="4" fillId="0" borderId="3" xfId="4" quotePrefix="1" applyNumberFormat="1" applyFont="1" applyFill="1" applyBorder="1" applyAlignment="1">
      <alignment horizontal="center" vertical="top"/>
    </xf>
    <xf numFmtId="167" fontId="4" fillId="0" borderId="9" xfId="4" quotePrefix="1" applyNumberFormat="1" applyFont="1" applyFill="1" applyBorder="1" applyAlignment="1">
      <alignment horizontal="center" vertical="top"/>
    </xf>
    <xf numFmtId="0" fontId="27" fillId="3" borderId="10" xfId="0" applyFont="1" applyFill="1" applyBorder="1" applyAlignment="1">
      <alignment vertical="top"/>
    </xf>
    <xf numFmtId="0" fontId="28" fillId="3" borderId="8" xfId="0" applyFont="1" applyFill="1" applyBorder="1" applyAlignment="1">
      <alignment horizontal="center" vertical="top"/>
    </xf>
    <xf numFmtId="0" fontId="28" fillId="3" borderId="7" xfId="0" applyFont="1" applyFill="1" applyBorder="1" applyAlignment="1">
      <alignment horizontal="center" vertical="top" wrapText="1"/>
    </xf>
    <xf numFmtId="0" fontId="28" fillId="3" borderId="1" xfId="0" applyFont="1" applyFill="1" applyBorder="1" applyAlignment="1">
      <alignment horizontal="center" vertical="top"/>
    </xf>
    <xf numFmtId="0" fontId="4" fillId="0" borderId="14" xfId="0" applyFont="1" applyFill="1" applyBorder="1" applyAlignment="1">
      <alignment vertical="top" wrapText="1"/>
    </xf>
    <xf numFmtId="167" fontId="19" fillId="0" borderId="0" xfId="4" applyNumberFormat="1" applyFont="1" applyFill="1" applyBorder="1" applyAlignment="1">
      <alignment vertical="top"/>
    </xf>
    <xf numFmtId="0" fontId="4" fillId="0" borderId="0" xfId="2" applyFont="1" applyFill="1" applyBorder="1" applyAlignment="1">
      <alignment vertical="top" wrapText="1"/>
    </xf>
    <xf numFmtId="167" fontId="4" fillId="0" borderId="6" xfId="4" quotePrefix="1" applyNumberFormat="1" applyFont="1" applyFill="1" applyBorder="1" applyAlignment="1">
      <alignment horizontal="right" vertical="top" wrapText="1"/>
    </xf>
    <xf numFmtId="0" fontId="4" fillId="0" borderId="1" xfId="3" applyFont="1" applyFill="1" applyBorder="1" applyAlignment="1">
      <alignment horizontal="center" vertical="top"/>
    </xf>
    <xf numFmtId="0" fontId="4" fillId="0" borderId="2" xfId="0" applyFont="1" applyFill="1" applyBorder="1" applyAlignment="1">
      <alignment vertical="top"/>
    </xf>
    <xf numFmtId="0" fontId="4" fillId="0" borderId="2" xfId="0" applyFont="1" applyFill="1" applyBorder="1" applyAlignment="1">
      <alignment horizontal="right" vertical="top"/>
    </xf>
    <xf numFmtId="0" fontId="4" fillId="0" borderId="2" xfId="0" applyFont="1" applyFill="1" applyBorder="1" applyAlignment="1">
      <alignment horizontal="center" vertical="top"/>
    </xf>
    <xf numFmtId="0" fontId="4" fillId="0" borderId="0" xfId="3" applyFont="1" applyFill="1" applyBorder="1" applyAlignment="1">
      <alignment vertical="top" wrapText="1"/>
    </xf>
    <xf numFmtId="0" fontId="4" fillId="0" borderId="0" xfId="3" applyFont="1" applyFill="1" applyBorder="1" applyAlignment="1">
      <alignment horizontal="right" vertical="top" wrapText="1"/>
    </xf>
    <xf numFmtId="167" fontId="4" fillId="0" borderId="14" xfId="4" applyNumberFormat="1" applyFont="1" applyFill="1" applyBorder="1" applyAlignment="1">
      <alignment horizontal="right" vertical="top" wrapText="1"/>
    </xf>
    <xf numFmtId="49" fontId="4" fillId="0" borderId="0" xfId="0" applyNumberFormat="1" applyFont="1" applyAlignment="1">
      <alignment horizontal="right" vertical="top" wrapText="1"/>
    </xf>
    <xf numFmtId="0" fontId="7" fillId="0" borderId="14" xfId="0" applyFont="1" applyFill="1" applyBorder="1" applyAlignment="1">
      <alignment horizontal="right"/>
    </xf>
    <xf numFmtId="0" fontId="32" fillId="4" borderId="4" xfId="0" applyFont="1" applyFill="1" applyBorder="1" applyAlignment="1">
      <alignment vertical="top"/>
    </xf>
    <xf numFmtId="0" fontId="32" fillId="4" borderId="12" xfId="0" applyFont="1" applyFill="1" applyBorder="1" applyAlignment="1">
      <alignment horizontal="right" vertical="top"/>
    </xf>
    <xf numFmtId="49" fontId="32" fillId="4" borderId="2" xfId="0" quotePrefix="1" applyNumberFormat="1" applyFont="1" applyFill="1" applyBorder="1" applyAlignment="1">
      <alignment vertical="top"/>
    </xf>
    <xf numFmtId="0" fontId="37" fillId="4" borderId="2" xfId="0" quotePrefix="1" applyFont="1" applyFill="1" applyBorder="1" applyAlignment="1">
      <alignment vertical="top"/>
    </xf>
    <xf numFmtId="0" fontId="38" fillId="4" borderId="2" xfId="0" quotePrefix="1" applyFont="1" applyFill="1" applyBorder="1" applyAlignment="1">
      <alignment vertical="top"/>
    </xf>
    <xf numFmtId="0" fontId="37" fillId="4" borderId="4" xfId="0" quotePrefix="1" applyFont="1" applyFill="1" applyBorder="1" applyAlignment="1">
      <alignment vertical="top"/>
    </xf>
    <xf numFmtId="167" fontId="32" fillId="4" borderId="12" xfId="4" applyNumberFormat="1" applyFont="1" applyFill="1" applyBorder="1" applyAlignment="1">
      <alignment horizontal="right" vertical="top"/>
    </xf>
    <xf numFmtId="15" fontId="4" fillId="0" borderId="0" xfId="0" applyNumberFormat="1" applyFont="1" applyFill="1" applyBorder="1" applyAlignment="1">
      <alignment horizontal="center" vertical="top" wrapText="1"/>
    </xf>
    <xf numFmtId="167" fontId="37" fillId="4" borderId="12" xfId="4" quotePrefix="1" applyNumberFormat="1" applyFont="1" applyFill="1" applyBorder="1" applyAlignment="1">
      <alignment horizontal="right" vertical="top"/>
    </xf>
    <xf numFmtId="0" fontId="32" fillId="4" borderId="2" xfId="0" quotePrefix="1" applyFont="1" applyFill="1" applyBorder="1" applyAlignment="1">
      <alignment vertical="top"/>
    </xf>
    <xf numFmtId="0" fontId="40" fillId="4" borderId="2" xfId="0" quotePrefix="1" applyFont="1" applyFill="1" applyBorder="1" applyAlignment="1">
      <alignment vertical="top"/>
    </xf>
    <xf numFmtId="0" fontId="41" fillId="4" borderId="2" xfId="0" quotePrefix="1" applyFont="1" applyFill="1" applyBorder="1" applyAlignment="1">
      <alignment vertical="top"/>
    </xf>
    <xf numFmtId="167" fontId="12" fillId="0" borderId="0" xfId="4" applyNumberFormat="1" applyFont="1" applyFill="1" applyBorder="1" applyAlignment="1">
      <alignment vertical="top"/>
    </xf>
    <xf numFmtId="0" fontId="37" fillId="4" borderId="7" xfId="0" quotePrefix="1" applyFont="1" applyFill="1" applyBorder="1" applyAlignment="1">
      <alignment vertical="top"/>
    </xf>
    <xf numFmtId="0" fontId="37" fillId="4" borderId="1" xfId="0" quotePrefix="1" applyFont="1" applyFill="1" applyBorder="1" applyAlignment="1">
      <alignment vertical="top"/>
    </xf>
    <xf numFmtId="49" fontId="32" fillId="4" borderId="1" xfId="0" quotePrefix="1" applyNumberFormat="1" applyFont="1" applyFill="1" applyBorder="1" applyAlignment="1">
      <alignment vertical="top"/>
    </xf>
    <xf numFmtId="0" fontId="32" fillId="4" borderId="1" xfId="0" quotePrefix="1" applyFont="1" applyFill="1" applyBorder="1" applyAlignment="1">
      <alignment vertical="top"/>
    </xf>
    <xf numFmtId="0" fontId="40" fillId="4" borderId="1" xfId="0" quotePrefix="1" applyFont="1" applyFill="1" applyBorder="1" applyAlignment="1">
      <alignment vertical="top"/>
    </xf>
    <xf numFmtId="0" fontId="41" fillId="4" borderId="1" xfId="0" quotePrefix="1" applyFont="1" applyFill="1" applyBorder="1" applyAlignment="1">
      <alignment vertical="top"/>
    </xf>
    <xf numFmtId="0" fontId="4" fillId="0" borderId="0" xfId="0" quotePrefix="1" applyFont="1" applyFill="1" applyBorder="1" applyAlignment="1">
      <alignment horizontal="left" vertical="top" wrapText="1"/>
    </xf>
    <xf numFmtId="167" fontId="4" fillId="0" borderId="0" xfId="4" quotePrefix="1" applyNumberFormat="1" applyFont="1" applyFill="1" applyBorder="1" applyAlignment="1">
      <alignment horizontal="right" vertical="top" wrapText="1"/>
    </xf>
    <xf numFmtId="167" fontId="4" fillId="0" borderId="0" xfId="4" applyNumberFormat="1" applyFont="1" applyFill="1" applyBorder="1"/>
    <xf numFmtId="0" fontId="12" fillId="0" borderId="10" xfId="0" quotePrefix="1" applyFont="1" applyFill="1" applyBorder="1" applyAlignment="1">
      <alignment vertical="top"/>
    </xf>
    <xf numFmtId="0" fontId="39" fillId="0" borderId="13" xfId="0" quotePrefix="1" applyFont="1" applyFill="1" applyBorder="1" applyAlignment="1">
      <alignment horizontal="right" vertical="top"/>
    </xf>
    <xf numFmtId="0" fontId="12" fillId="0" borderId="3" xfId="0" quotePrefix="1" applyFont="1" applyFill="1" applyBorder="1" applyAlignment="1">
      <alignment vertical="top"/>
    </xf>
    <xf numFmtId="167" fontId="12" fillId="0" borderId="3" xfId="4" quotePrefix="1" applyNumberFormat="1" applyFont="1" applyFill="1" applyBorder="1" applyAlignment="1">
      <alignment horizontal="center" vertical="top"/>
    </xf>
    <xf numFmtId="167" fontId="12" fillId="0" borderId="9" xfId="4" quotePrefix="1" applyNumberFormat="1" applyFont="1" applyFill="1" applyBorder="1" applyAlignment="1">
      <alignment horizontal="center" vertical="top"/>
    </xf>
    <xf numFmtId="0" fontId="4" fillId="0" borderId="0" xfId="0" quotePrefix="1" applyFont="1" applyFill="1" applyBorder="1" applyAlignment="1">
      <alignment horizontal="right" vertical="top" wrapText="1"/>
    </xf>
    <xf numFmtId="0" fontId="4" fillId="0" borderId="14" xfId="9" quotePrefix="1" applyFont="1" applyFill="1" applyBorder="1" applyAlignment="1">
      <alignment horizontal="right" vertical="top" wrapText="1"/>
    </xf>
    <xf numFmtId="0" fontId="4" fillId="0" borderId="0" xfId="9" quotePrefix="1" applyFont="1" applyFill="1" applyBorder="1" applyAlignment="1">
      <alignment horizontal="center" vertical="top"/>
    </xf>
    <xf numFmtId="0" fontId="4" fillId="0" borderId="0" xfId="9" applyFont="1" applyFill="1" applyBorder="1" applyAlignment="1">
      <alignment horizontal="center" vertical="top" wrapText="1"/>
    </xf>
    <xf numFmtId="3" fontId="4" fillId="0" borderId="0" xfId="9" applyNumberFormat="1" applyFont="1" applyFill="1" applyBorder="1" applyAlignment="1">
      <alignment horizontal="center" vertical="top" wrapText="1"/>
    </xf>
    <xf numFmtId="167" fontId="5" fillId="0" borderId="6" xfId="4" applyNumberFormat="1" applyFont="1" applyFill="1" applyBorder="1" applyAlignment="1">
      <alignment horizontal="center" vertical="top"/>
    </xf>
    <xf numFmtId="0" fontId="18" fillId="5" borderId="0" xfId="17" applyFont="1" applyFill="1" applyAlignment="1">
      <alignment vertical="top"/>
    </xf>
    <xf numFmtId="2" fontId="18" fillId="5" borderId="0" xfId="17" applyNumberFormat="1" applyFont="1" applyFill="1" applyAlignment="1">
      <alignment vertical="top"/>
    </xf>
    <xf numFmtId="2" fontId="4" fillId="5" borderId="0" xfId="17" applyNumberFormat="1" applyFont="1" applyFill="1" applyAlignment="1">
      <alignment horizontal="center" vertical="top"/>
    </xf>
    <xf numFmtId="3" fontId="4" fillId="5" borderId="0" xfId="17" quotePrefix="1" applyNumberFormat="1" applyFont="1" applyFill="1" applyAlignment="1">
      <alignment horizontal="right" vertical="top" wrapText="1"/>
    </xf>
    <xf numFmtId="167" fontId="4" fillId="5" borderId="0" xfId="4" quotePrefix="1" applyNumberFormat="1" applyFont="1" applyFill="1" applyBorder="1" applyAlignment="1">
      <alignment horizontal="right" vertical="top" wrapText="1"/>
    </xf>
    <xf numFmtId="0" fontId="4" fillId="7" borderId="0" xfId="0" applyFont="1" applyFill="1" applyBorder="1"/>
    <xf numFmtId="0" fontId="4" fillId="7" borderId="0" xfId="0" applyFont="1" applyFill="1"/>
    <xf numFmtId="0" fontId="4" fillId="0" borderId="0" xfId="0" applyFont="1" applyFill="1" applyBorder="1" applyAlignment="1">
      <alignment horizontal="right" vertical="top"/>
    </xf>
    <xf numFmtId="167" fontId="4" fillId="0" borderId="5" xfId="4" applyNumberFormat="1" applyFont="1" applyFill="1" applyBorder="1" applyAlignment="1">
      <alignment horizontal="right" vertical="top" wrapText="1"/>
    </xf>
    <xf numFmtId="3" fontId="4" fillId="0" borderId="0" xfId="3" applyNumberFormat="1" applyFont="1" applyFill="1" applyBorder="1" applyAlignment="1">
      <alignment horizontal="right" vertical="top" wrapText="1"/>
    </xf>
    <xf numFmtId="3" fontId="4" fillId="0" borderId="6" xfId="3" applyNumberFormat="1" applyFont="1" applyFill="1" applyBorder="1" applyAlignment="1">
      <alignment horizontal="right" vertical="top" wrapText="1"/>
    </xf>
    <xf numFmtId="0" fontId="4" fillId="5" borderId="0" xfId="0" applyFont="1" applyFill="1" applyBorder="1"/>
    <xf numFmtId="0" fontId="4" fillId="5" borderId="0" xfId="3" applyFont="1" applyFill="1" applyBorder="1" applyAlignment="1">
      <alignment horizontal="center" vertical="top"/>
    </xf>
    <xf numFmtId="167" fontId="4" fillId="5" borderId="6" xfId="4" applyNumberFormat="1" applyFont="1" applyFill="1" applyBorder="1" applyAlignment="1">
      <alignment horizontal="right" vertical="top" wrapText="1"/>
    </xf>
    <xf numFmtId="0" fontId="28" fillId="0" borderId="0" xfId="0" applyFont="1" applyFill="1" applyBorder="1" applyAlignment="1">
      <alignment horizontal="center" wrapText="1"/>
    </xf>
    <xf numFmtId="0" fontId="4" fillId="0" borderId="0" xfId="0" applyFont="1" applyFill="1" applyBorder="1" applyAlignment="1">
      <alignment horizontal="right"/>
    </xf>
    <xf numFmtId="167" fontId="30" fillId="4" borderId="5" xfId="4" quotePrefix="1" applyNumberFormat="1" applyFont="1" applyFill="1" applyBorder="1" applyAlignment="1">
      <alignment horizontal="center" vertical="top"/>
    </xf>
    <xf numFmtId="0" fontId="42" fillId="4" borderId="2" xfId="0" quotePrefix="1" applyFont="1" applyFill="1" applyBorder="1" applyAlignment="1">
      <alignment vertical="top"/>
    </xf>
    <xf numFmtId="167" fontId="30" fillId="4" borderId="2" xfId="4" quotePrefix="1" applyNumberFormat="1" applyFont="1" applyFill="1" applyBorder="1" applyAlignment="1">
      <alignment horizontal="center" vertical="top"/>
    </xf>
    <xf numFmtId="0" fontId="42" fillId="4" borderId="5" xfId="0" quotePrefix="1" applyFont="1" applyFill="1" applyBorder="1" applyAlignment="1">
      <alignment vertical="top"/>
    </xf>
    <xf numFmtId="0" fontId="28" fillId="3" borderId="9" xfId="0" applyFont="1" applyFill="1" applyBorder="1" applyAlignment="1">
      <alignment horizontal="center"/>
    </xf>
    <xf numFmtId="0" fontId="28" fillId="3" borderId="6" xfId="0" applyFont="1" applyFill="1" applyBorder="1" applyAlignment="1">
      <alignment horizontal="center" wrapText="1"/>
    </xf>
    <xf numFmtId="0" fontId="30" fillId="3" borderId="11" xfId="0" applyFont="1" applyFill="1" applyBorder="1" applyAlignment="1">
      <alignment horizontal="center" vertical="top" wrapText="1"/>
    </xf>
    <xf numFmtId="0" fontId="5" fillId="0" borderId="6" xfId="0" applyFont="1" applyFill="1" applyBorder="1" applyAlignment="1">
      <alignment horizontal="center"/>
    </xf>
    <xf numFmtId="0" fontId="26" fillId="4" borderId="5" xfId="0" quotePrefix="1" applyFont="1" applyFill="1" applyBorder="1" applyAlignment="1">
      <alignment vertical="top"/>
    </xf>
    <xf numFmtId="3" fontId="4" fillId="0" borderId="6" xfId="0" applyNumberFormat="1" applyFont="1" applyFill="1" applyBorder="1" applyAlignment="1">
      <alignment horizontal="right" vertical="top" wrapText="1"/>
    </xf>
    <xf numFmtId="0" fontId="4" fillId="0" borderId="6" xfId="0" applyFont="1" applyFill="1" applyBorder="1" applyAlignment="1">
      <alignment horizontal="right" vertical="top" wrapText="1"/>
    </xf>
    <xf numFmtId="164" fontId="4" fillId="0" borderId="6" xfId="2" applyNumberFormat="1" applyFont="1" applyFill="1" applyBorder="1" applyAlignment="1">
      <alignment horizontal="right" vertical="top" wrapText="1"/>
    </xf>
    <xf numFmtId="164" fontId="4" fillId="0" borderId="6" xfId="3" applyNumberFormat="1" applyFont="1" applyFill="1" applyBorder="1" applyAlignment="1">
      <alignment horizontal="right" vertical="top" wrapText="1"/>
    </xf>
    <xf numFmtId="0" fontId="32" fillId="4" borderId="5" xfId="0" quotePrefix="1" applyFont="1" applyFill="1" applyBorder="1" applyAlignment="1">
      <alignment vertical="top"/>
    </xf>
    <xf numFmtId="164" fontId="17" fillId="0" borderId="6" xfId="3" applyNumberFormat="1" applyFont="1" applyFill="1" applyBorder="1" applyAlignment="1">
      <alignment horizontal="right" vertical="top" wrapText="1"/>
    </xf>
    <xf numFmtId="0" fontId="4" fillId="0" borderId="11" xfId="0" applyFont="1" applyFill="1" applyBorder="1"/>
    <xf numFmtId="167" fontId="20" fillId="0" borderId="0" xfId="4" applyNumberFormat="1" applyFont="1" applyFill="1" applyBorder="1" applyAlignment="1">
      <alignment vertical="top"/>
    </xf>
    <xf numFmtId="0" fontId="4" fillId="5" borderId="0" xfId="17" applyFont="1" applyFill="1" applyBorder="1" applyAlignment="1">
      <alignment horizontal="center" vertical="top" wrapText="1"/>
    </xf>
    <xf numFmtId="167" fontId="4" fillId="0" borderId="14" xfId="4" quotePrefix="1" applyNumberFormat="1" applyFont="1" applyFill="1" applyBorder="1" applyAlignment="1">
      <alignment horizontal="right" vertical="top" wrapText="1"/>
    </xf>
    <xf numFmtId="167" fontId="4" fillId="0" borderId="15" xfId="4" applyNumberFormat="1" applyFont="1" applyFill="1" applyBorder="1" applyAlignment="1">
      <alignment horizontal="right" vertical="top" wrapText="1"/>
    </xf>
    <xf numFmtId="0" fontId="4" fillId="0" borderId="0" xfId="0" applyFont="1" applyFill="1" applyAlignment="1">
      <alignment horizontal="center"/>
    </xf>
    <xf numFmtId="166" fontId="4" fillId="0" borderId="3" xfId="10" applyNumberFormat="1" applyFont="1" applyFill="1" applyBorder="1" applyAlignment="1">
      <alignment horizontal="center"/>
    </xf>
    <xf numFmtId="166" fontId="4" fillId="0" borderId="0" xfId="10" applyNumberFormat="1" applyFont="1" applyFill="1" applyAlignment="1">
      <alignment horizontal="center"/>
    </xf>
    <xf numFmtId="0" fontId="28" fillId="0" borderId="0" xfId="0" applyFont="1" applyFill="1" applyBorder="1" applyAlignment="1">
      <alignment horizontal="center"/>
    </xf>
    <xf numFmtId="0" fontId="30" fillId="0" borderId="0" xfId="0" applyFont="1" applyFill="1" applyBorder="1" applyAlignment="1">
      <alignment horizontal="center" vertical="top" wrapText="1"/>
    </xf>
    <xf numFmtId="0" fontId="26" fillId="0" borderId="0" xfId="0" quotePrefix="1" applyFont="1" applyFill="1" applyBorder="1" applyAlignment="1">
      <alignment vertical="top"/>
    </xf>
    <xf numFmtId="0" fontId="37" fillId="0" borderId="0" xfId="0" quotePrefix="1" applyFont="1" applyFill="1" applyBorder="1" applyAlignment="1">
      <alignment vertical="top"/>
    </xf>
    <xf numFmtId="0" fontId="12" fillId="0" borderId="0" xfId="0" quotePrefix="1" applyFont="1" applyFill="1" applyBorder="1" applyAlignment="1">
      <alignment vertical="top"/>
    </xf>
    <xf numFmtId="0" fontId="32" fillId="0" borderId="0" xfId="0" quotePrefix="1" applyFont="1" applyFill="1" applyBorder="1" applyAlignment="1">
      <alignment vertical="top"/>
    </xf>
    <xf numFmtId="167" fontId="32" fillId="0" borderId="0" xfId="4" quotePrefix="1" applyNumberFormat="1" applyFont="1" applyFill="1" applyBorder="1" applyAlignment="1">
      <alignment vertical="top"/>
    </xf>
    <xf numFmtId="167" fontId="30" fillId="0" borderId="0" xfId="4" quotePrefix="1" applyNumberFormat="1" applyFont="1" applyFill="1" applyBorder="1" applyAlignment="1">
      <alignment horizontal="center" vertical="top"/>
    </xf>
    <xf numFmtId="0" fontId="42" fillId="0" borderId="0" xfId="0" quotePrefix="1" applyFont="1" applyFill="1" applyBorder="1" applyAlignment="1">
      <alignment vertical="top"/>
    </xf>
    <xf numFmtId="164" fontId="4" fillId="0" borderId="1" xfId="3" applyNumberFormat="1" applyFont="1" applyFill="1" applyBorder="1" applyAlignment="1">
      <alignment horizontal="right" vertical="top" wrapText="1"/>
    </xf>
    <xf numFmtId="167" fontId="32" fillId="0" borderId="0" xfId="4" quotePrefix="1" applyNumberFormat="1" applyFont="1" applyFill="1" applyBorder="1" applyAlignment="1">
      <alignment horizontal="center" vertical="top"/>
    </xf>
    <xf numFmtId="0" fontId="37" fillId="4" borderId="2" xfId="0" quotePrefix="1" applyFont="1" applyFill="1" applyBorder="1" applyAlignment="1">
      <alignment horizontal="center" vertical="top"/>
    </xf>
    <xf numFmtId="0" fontId="12" fillId="0" borderId="3" xfId="0" quotePrefix="1" applyFont="1" applyFill="1" applyBorder="1" applyAlignment="1">
      <alignment horizontal="center" vertical="top"/>
    </xf>
    <xf numFmtId="17" fontId="4" fillId="5" borderId="0" xfId="0" applyNumberFormat="1" applyFont="1" applyFill="1" applyBorder="1" applyAlignment="1">
      <alignment horizontal="center" vertical="top" wrapText="1"/>
    </xf>
    <xf numFmtId="17" fontId="4" fillId="0" borderId="0" xfId="0" applyNumberFormat="1" applyFont="1" applyFill="1" applyBorder="1" applyAlignment="1">
      <alignment horizontal="center" vertical="top" wrapText="1"/>
    </xf>
    <xf numFmtId="2" fontId="4" fillId="0" borderId="0" xfId="2" applyNumberFormat="1" applyFont="1" applyFill="1" applyBorder="1" applyAlignment="1">
      <alignment horizontal="center" vertical="top" wrapText="1"/>
    </xf>
    <xf numFmtId="0" fontId="32" fillId="4" borderId="2" xfId="0" quotePrefix="1" applyFont="1" applyFill="1" applyBorder="1" applyAlignment="1">
      <alignment horizontal="center" vertical="top"/>
    </xf>
    <xf numFmtId="0" fontId="4" fillId="0" borderId="6" xfId="0" applyFont="1" applyFill="1" applyBorder="1" applyAlignment="1">
      <alignment horizontal="right"/>
    </xf>
    <xf numFmtId="0" fontId="37" fillId="4" borderId="2" xfId="0" quotePrefix="1" applyFont="1" applyFill="1" applyBorder="1" applyAlignment="1">
      <alignment horizontal="right" vertical="top"/>
    </xf>
    <xf numFmtId="0" fontId="37" fillId="4" borderId="5" xfId="0" quotePrefix="1" applyFont="1" applyFill="1" applyBorder="1" applyAlignment="1">
      <alignment horizontal="right" vertical="top"/>
    </xf>
    <xf numFmtId="0" fontId="12" fillId="0" borderId="3" xfId="0" quotePrefix="1" applyFont="1" applyFill="1" applyBorder="1" applyAlignment="1">
      <alignment horizontal="right" vertical="top"/>
    </xf>
    <xf numFmtId="0" fontId="12" fillId="0" borderId="9" xfId="0" quotePrefix="1" applyFont="1" applyFill="1" applyBorder="1" applyAlignment="1">
      <alignment horizontal="right" vertical="top"/>
    </xf>
    <xf numFmtId="0" fontId="32" fillId="4" borderId="2" xfId="0" quotePrefix="1" applyFont="1" applyFill="1" applyBorder="1" applyAlignment="1">
      <alignment horizontal="right" vertical="top"/>
    </xf>
    <xf numFmtId="0" fontId="32" fillId="4" borderId="5" xfId="0" quotePrefix="1" applyFont="1" applyFill="1" applyBorder="1" applyAlignment="1">
      <alignment horizontal="right" vertical="top"/>
    </xf>
    <xf numFmtId="164" fontId="4" fillId="0" borderId="2" xfId="4" applyNumberFormat="1" applyFont="1" applyFill="1" applyBorder="1" applyAlignment="1">
      <alignment vertical="top"/>
    </xf>
    <xf numFmtId="3" fontId="4" fillId="0" borderId="3" xfId="0" applyNumberFormat="1" applyFont="1" applyFill="1" applyBorder="1" applyAlignment="1">
      <alignment horizontal="right" vertical="top" wrapText="1"/>
    </xf>
    <xf numFmtId="164" fontId="4" fillId="0" borderId="1" xfId="2" applyNumberFormat="1" applyFont="1" applyFill="1" applyBorder="1" applyAlignment="1">
      <alignment horizontal="right" vertical="top" wrapText="1"/>
    </xf>
    <xf numFmtId="0" fontId="4" fillId="0" borderId="3" xfId="0" applyFont="1" applyFill="1" applyBorder="1" applyAlignment="1">
      <alignment horizontal="right"/>
    </xf>
    <xf numFmtId="0" fontId="42" fillId="4" borderId="4" xfId="0" quotePrefix="1" applyFont="1" applyFill="1" applyBorder="1" applyAlignment="1">
      <alignment vertical="top"/>
    </xf>
    <xf numFmtId="167" fontId="4" fillId="0" borderId="8" xfId="4" applyNumberFormat="1" applyFont="1" applyFill="1" applyBorder="1" applyAlignment="1">
      <alignment vertical="top"/>
    </xf>
    <xf numFmtId="167" fontId="4" fillId="0" borderId="7" xfId="4" applyNumberFormat="1" applyFont="1" applyFill="1" applyBorder="1" applyAlignment="1">
      <alignment vertical="top"/>
    </xf>
    <xf numFmtId="167" fontId="4" fillId="5" borderId="8" xfId="4" applyNumberFormat="1" applyFont="1" applyFill="1" applyBorder="1" applyAlignment="1">
      <alignment horizontal="center" vertical="top"/>
    </xf>
    <xf numFmtId="167" fontId="4" fillId="0" borderId="8" xfId="4" applyNumberFormat="1" applyFont="1" applyFill="1" applyBorder="1" applyAlignment="1">
      <alignment horizontal="center" vertical="top"/>
    </xf>
    <xf numFmtId="167" fontId="12" fillId="0" borderId="10" xfId="4" quotePrefix="1" applyNumberFormat="1" applyFont="1" applyFill="1" applyBorder="1" applyAlignment="1">
      <alignment horizontal="center" vertical="top"/>
    </xf>
    <xf numFmtId="167" fontId="4" fillId="0" borderId="7" xfId="4" applyNumberFormat="1" applyFont="1" applyFill="1" applyBorder="1" applyAlignment="1">
      <alignment horizontal="center" vertical="top"/>
    </xf>
    <xf numFmtId="164" fontId="4" fillId="0" borderId="4" xfId="4" applyNumberFormat="1" applyFont="1" applyFill="1" applyBorder="1" applyAlignment="1">
      <alignment vertical="top"/>
    </xf>
    <xf numFmtId="17" fontId="5" fillId="0" borderId="0" xfId="3" applyNumberFormat="1" applyFont="1" applyFill="1" applyBorder="1" applyAlignment="1">
      <alignment horizontal="center" vertical="top" wrapText="1"/>
    </xf>
    <xf numFmtId="167" fontId="5" fillId="0" borderId="0" xfId="4" applyNumberFormat="1" applyFont="1" applyFill="1" applyBorder="1" applyAlignment="1">
      <alignment horizontal="right" vertical="top" wrapText="1"/>
    </xf>
    <xf numFmtId="17" fontId="5" fillId="0" borderId="0" xfId="2" applyNumberFormat="1" applyFont="1" applyFill="1" applyBorder="1" applyAlignment="1">
      <alignment horizontal="center" vertical="top" wrapText="1"/>
    </xf>
    <xf numFmtId="165" fontId="4" fillId="0" borderId="0" xfId="0" applyNumberFormat="1" applyFont="1" applyFill="1" applyAlignment="1">
      <alignment vertical="center"/>
    </xf>
    <xf numFmtId="167" fontId="4" fillId="5" borderId="8" xfId="4" applyNumberFormat="1" applyFont="1" applyFill="1" applyBorder="1" applyAlignment="1">
      <alignment vertical="top"/>
    </xf>
    <xf numFmtId="0" fontId="4" fillId="5" borderId="14" xfId="0" applyFont="1" applyFill="1" applyBorder="1" applyAlignment="1">
      <alignment vertical="top" wrapText="1"/>
    </xf>
    <xf numFmtId="0" fontId="0" fillId="0" borderId="0" xfId="0" applyAlignment="1">
      <alignment vertical="top"/>
    </xf>
    <xf numFmtId="165" fontId="48" fillId="0" borderId="0" xfId="0" applyNumberFormat="1" applyFont="1" applyFill="1" applyAlignment="1">
      <alignment horizontal="left" vertical="center"/>
    </xf>
    <xf numFmtId="167" fontId="30" fillId="0" borderId="0" xfId="4" applyNumberFormat="1" applyFont="1" applyFill="1" applyBorder="1" applyAlignment="1">
      <alignment vertical="top"/>
    </xf>
    <xf numFmtId="167" fontId="5" fillId="0" borderId="0" xfId="4" quotePrefix="1" applyNumberFormat="1" applyFont="1" applyFill="1" applyBorder="1" applyAlignment="1">
      <alignment horizontal="right" vertical="top" wrapText="1"/>
    </xf>
    <xf numFmtId="0" fontId="32" fillId="0" borderId="10" xfId="0" applyFont="1" applyFill="1" applyBorder="1" applyAlignment="1">
      <alignment vertical="top"/>
    </xf>
    <xf numFmtId="167" fontId="32" fillId="0" borderId="13" xfId="4" applyNumberFormat="1" applyFont="1" applyFill="1" applyBorder="1" applyAlignment="1">
      <alignment horizontal="right" vertical="top"/>
    </xf>
    <xf numFmtId="49" fontId="32" fillId="0" borderId="3" xfId="0" quotePrefix="1" applyNumberFormat="1" applyFont="1" applyFill="1" applyBorder="1" applyAlignment="1">
      <alignment vertical="top"/>
    </xf>
    <xf numFmtId="0" fontId="37" fillId="0" borderId="3" xfId="0" quotePrefix="1" applyFont="1" applyFill="1" applyBorder="1" applyAlignment="1">
      <alignment vertical="top"/>
    </xf>
    <xf numFmtId="0" fontId="38" fillId="0" borderId="3" xfId="0" quotePrefix="1" applyFont="1" applyFill="1" applyBorder="1" applyAlignment="1">
      <alignment vertical="top"/>
    </xf>
    <xf numFmtId="0" fontId="37" fillId="0" borderId="3" xfId="0" quotePrefix="1" applyFont="1" applyFill="1" applyBorder="1" applyAlignment="1">
      <alignment horizontal="center" vertical="top"/>
    </xf>
    <xf numFmtId="167" fontId="4" fillId="5" borderId="0" xfId="4" applyNumberFormat="1" applyFont="1" applyFill="1" applyBorder="1" applyAlignment="1">
      <alignment horizontal="right" wrapText="1"/>
    </xf>
    <xf numFmtId="0" fontId="37" fillId="4" borderId="2" xfId="0" quotePrefix="1" applyFont="1" applyFill="1" applyBorder="1" applyAlignment="1">
      <alignment horizontal="right" vertical="top" wrapText="1"/>
    </xf>
    <xf numFmtId="0" fontId="37" fillId="4" borderId="5" xfId="0" quotePrefix="1" applyFont="1" applyFill="1" applyBorder="1" applyAlignment="1">
      <alignment horizontal="right" vertical="top" wrapText="1"/>
    </xf>
    <xf numFmtId="0" fontId="37" fillId="0" borderId="3" xfId="0" quotePrefix="1" applyFont="1" applyFill="1" applyBorder="1" applyAlignment="1">
      <alignment horizontal="right" vertical="top" wrapText="1"/>
    </xf>
    <xf numFmtId="0" fontId="37" fillId="0" borderId="9" xfId="0" quotePrefix="1" applyFont="1" applyFill="1" applyBorder="1" applyAlignment="1">
      <alignment horizontal="right" vertical="top" wrapText="1"/>
    </xf>
    <xf numFmtId="0" fontId="32" fillId="4" borderId="5" xfId="0" quotePrefix="1" applyFont="1" applyFill="1" applyBorder="1" applyAlignment="1">
      <alignment horizontal="right" vertical="top" wrapText="1"/>
    </xf>
    <xf numFmtId="0" fontId="37" fillId="4" borderId="2" xfId="0" quotePrefix="1" applyFont="1" applyFill="1" applyBorder="1" applyAlignment="1">
      <alignment vertical="top" wrapText="1"/>
    </xf>
    <xf numFmtId="0" fontId="32" fillId="4" borderId="5" xfId="0" quotePrefix="1" applyFont="1" applyFill="1" applyBorder="1" applyAlignment="1">
      <alignment vertical="top" wrapText="1"/>
    </xf>
    <xf numFmtId="167" fontId="4" fillId="5" borderId="15" xfId="4" quotePrefix="1" applyNumberFormat="1" applyFont="1" applyFill="1" applyBorder="1" applyAlignment="1">
      <alignment horizontal="right" vertical="top" wrapText="1"/>
    </xf>
    <xf numFmtId="0" fontId="4" fillId="5" borderId="1" xfId="0" applyFont="1" applyFill="1" applyBorder="1" applyAlignment="1">
      <alignment horizontal="center" vertical="top" wrapText="1"/>
    </xf>
    <xf numFmtId="3" fontId="4" fillId="5" borderId="1" xfId="0" applyNumberFormat="1" applyFont="1" applyFill="1" applyBorder="1" applyAlignment="1">
      <alignment horizontal="center" vertical="top" wrapText="1"/>
    </xf>
    <xf numFmtId="167" fontId="4" fillId="5" borderId="1" xfId="4" applyNumberFormat="1" applyFont="1" applyFill="1" applyBorder="1" applyAlignment="1">
      <alignment horizontal="right" vertical="top" wrapText="1"/>
    </xf>
    <xf numFmtId="167" fontId="4" fillId="5" borderId="11" xfId="4" applyNumberFormat="1" applyFont="1" applyFill="1" applyBorder="1" applyAlignment="1">
      <alignment horizontal="right" vertical="top" wrapText="1"/>
    </xf>
    <xf numFmtId="0" fontId="4" fillId="9" borderId="0" xfId="0" applyFont="1" applyFill="1"/>
    <xf numFmtId="43" fontId="32" fillId="4" borderId="12" xfId="4" applyFont="1" applyFill="1" applyBorder="1" applyAlignment="1">
      <alignment vertical="top"/>
    </xf>
    <xf numFmtId="0" fontId="37" fillId="4" borderId="5" xfId="0" quotePrefix="1" applyFont="1" applyFill="1" applyBorder="1" applyAlignment="1">
      <alignment vertical="top"/>
    </xf>
    <xf numFmtId="167" fontId="12" fillId="0" borderId="0" xfId="4" quotePrefix="1" applyNumberFormat="1" applyFont="1" applyFill="1" applyBorder="1" applyAlignment="1">
      <alignment horizontal="center" vertical="top"/>
    </xf>
    <xf numFmtId="0" fontId="4" fillId="5" borderId="8" xfId="0" applyFont="1" applyFill="1" applyBorder="1"/>
    <xf numFmtId="3" fontId="4" fillId="5" borderId="0" xfId="0" applyNumberFormat="1" applyFont="1" applyFill="1" applyBorder="1" applyAlignment="1">
      <alignment horizontal="center"/>
    </xf>
    <xf numFmtId="0" fontId="4" fillId="5" borderId="0" xfId="0" applyFont="1" applyFill="1" applyBorder="1" applyAlignment="1">
      <alignment horizontal="center"/>
    </xf>
    <xf numFmtId="3" fontId="4" fillId="5" borderId="6" xfId="0" applyNumberFormat="1" applyFont="1" applyFill="1" applyBorder="1" applyAlignment="1">
      <alignment horizontal="right" vertical="top" wrapText="1"/>
    </xf>
    <xf numFmtId="0" fontId="4" fillId="5" borderId="8" xfId="0" applyFont="1" applyFill="1" applyBorder="1" applyAlignment="1">
      <alignment horizontal="left" vertical="top" wrapText="1"/>
    </xf>
    <xf numFmtId="0" fontId="4" fillId="5" borderId="6" xfId="0" applyFont="1" applyFill="1" applyBorder="1" applyAlignment="1">
      <alignment horizontal="right" vertical="top" wrapText="1"/>
    </xf>
    <xf numFmtId="0" fontId="4" fillId="5" borderId="14" xfId="0" applyFont="1" applyFill="1" applyBorder="1" applyAlignment="1">
      <alignment horizontal="right" vertical="top" wrapText="1"/>
    </xf>
    <xf numFmtId="17" fontId="4" fillId="5" borderId="0" xfId="3" quotePrefix="1" applyNumberFormat="1" applyFont="1" applyFill="1" applyBorder="1" applyAlignment="1">
      <alignment horizontal="center" vertical="top" wrapText="1"/>
    </xf>
    <xf numFmtId="0" fontId="14" fillId="5" borderId="1" xfId="2" applyFont="1" applyFill="1" applyBorder="1" applyAlignment="1">
      <alignment horizontal="center" vertical="top"/>
    </xf>
    <xf numFmtId="17" fontId="4" fillId="5" borderId="1" xfId="2" applyNumberFormat="1" applyFont="1" applyFill="1" applyBorder="1" applyAlignment="1">
      <alignment horizontal="center" vertical="top" wrapText="1"/>
    </xf>
    <xf numFmtId="3" fontId="4" fillId="5" borderId="0" xfId="3" applyNumberFormat="1" applyFont="1" applyFill="1" applyBorder="1" applyAlignment="1">
      <alignment horizontal="right" vertical="top" wrapText="1"/>
    </xf>
    <xf numFmtId="3" fontId="4" fillId="5" borderId="6" xfId="3" applyNumberFormat="1" applyFont="1" applyFill="1" applyBorder="1" applyAlignment="1">
      <alignment horizontal="right" vertical="top" wrapText="1"/>
    </xf>
    <xf numFmtId="167" fontId="4" fillId="0" borderId="8" xfId="4" quotePrefix="1" applyNumberFormat="1" applyFont="1" applyFill="1" applyBorder="1" applyAlignment="1">
      <alignment vertical="top"/>
    </xf>
    <xf numFmtId="0" fontId="4" fillId="7" borderId="14" xfId="0" quotePrefix="1" applyFont="1" applyFill="1" applyBorder="1" applyAlignment="1">
      <alignment horizontal="right" vertical="top" wrapText="1"/>
    </xf>
    <xf numFmtId="0" fontId="4" fillId="7" borderId="0" xfId="0" applyFont="1" applyFill="1" applyBorder="1" applyAlignment="1">
      <alignment horizontal="center" vertical="top" wrapText="1"/>
    </xf>
    <xf numFmtId="3" fontId="4" fillId="7" borderId="0" xfId="0" applyNumberFormat="1" applyFont="1" applyFill="1" applyBorder="1" applyAlignment="1">
      <alignment horizontal="center" vertical="top" wrapText="1"/>
    </xf>
    <xf numFmtId="17" fontId="4" fillId="7" borderId="0" xfId="3" applyNumberFormat="1" applyFont="1" applyFill="1" applyBorder="1" applyAlignment="1">
      <alignment horizontal="center" vertical="top" wrapText="1"/>
    </xf>
    <xf numFmtId="3" fontId="4" fillId="7" borderId="6" xfId="0" applyNumberFormat="1" applyFont="1" applyFill="1" applyBorder="1" applyAlignment="1">
      <alignment horizontal="right" vertical="top" wrapText="1"/>
    </xf>
    <xf numFmtId="167" fontId="5" fillId="0" borderId="6" xfId="4" applyNumberFormat="1" applyFont="1" applyFill="1" applyBorder="1" applyAlignment="1">
      <alignment horizontal="right" vertical="top" wrapText="1"/>
    </xf>
    <xf numFmtId="0" fontId="18" fillId="0" borderId="0" xfId="0" applyFont="1" applyAlignment="1">
      <alignment horizontal="left" vertical="top" wrapText="1"/>
    </xf>
    <xf numFmtId="17" fontId="4" fillId="0" borderId="1" xfId="3" applyNumberFormat="1" applyFont="1" applyFill="1" applyBorder="1" applyAlignment="1">
      <alignment horizontal="center" vertical="top" wrapText="1"/>
    </xf>
    <xf numFmtId="167" fontId="12" fillId="0" borderId="8" xfId="4" quotePrefix="1" applyNumberFormat="1" applyFont="1" applyFill="1" applyBorder="1" applyAlignment="1">
      <alignment horizontal="center" vertical="top"/>
    </xf>
    <xf numFmtId="167" fontId="12" fillId="0" borderId="6" xfId="4" quotePrefix="1" applyNumberFormat="1" applyFont="1" applyFill="1" applyBorder="1" applyAlignment="1">
      <alignment horizontal="center" vertical="top"/>
    </xf>
    <xf numFmtId="167" fontId="4" fillId="5" borderId="7" xfId="4" applyNumberFormat="1" applyFont="1" applyFill="1" applyBorder="1" applyAlignment="1">
      <alignment horizontal="center" vertical="top"/>
    </xf>
    <xf numFmtId="167" fontId="4" fillId="5" borderId="1" xfId="4" applyNumberFormat="1" applyFont="1" applyFill="1" applyBorder="1" applyAlignment="1">
      <alignment horizontal="center" vertical="top"/>
    </xf>
    <xf numFmtId="167" fontId="4" fillId="5" borderId="11" xfId="4" applyNumberFormat="1" applyFont="1" applyFill="1" applyBorder="1" applyAlignment="1">
      <alignment horizontal="center" vertical="top"/>
    </xf>
    <xf numFmtId="0" fontId="4" fillId="5" borderId="0" xfId="17" applyFont="1" applyFill="1" applyAlignment="1">
      <alignment horizontal="left" vertical="top" wrapText="1"/>
    </xf>
    <xf numFmtId="0" fontId="4" fillId="0" borderId="0" xfId="17" applyFont="1" applyFill="1" applyAlignment="1">
      <alignment horizontal="left" vertical="top" wrapText="1"/>
    </xf>
    <xf numFmtId="0" fontId="18" fillId="0" borderId="0" xfId="17" applyFont="1" applyFill="1" applyAlignment="1">
      <alignment vertical="top"/>
    </xf>
    <xf numFmtId="2" fontId="18" fillId="0" borderId="0" xfId="17" applyNumberFormat="1" applyFont="1" applyFill="1" applyAlignment="1">
      <alignment vertical="top"/>
    </xf>
    <xf numFmtId="2" fontId="4" fillId="0" borderId="0" xfId="17" applyNumberFormat="1" applyFont="1" applyFill="1" applyAlignment="1">
      <alignment horizontal="center" vertical="top"/>
    </xf>
    <xf numFmtId="3" fontId="4" fillId="0" borderId="0" xfId="17" quotePrefix="1" applyNumberFormat="1" applyFont="1" applyFill="1" applyAlignment="1">
      <alignment horizontal="right" vertical="top" wrapText="1"/>
    </xf>
    <xf numFmtId="167" fontId="4" fillId="0" borderId="0" xfId="4" applyNumberFormat="1" applyFont="1" applyFill="1" applyBorder="1" applyAlignment="1">
      <alignment horizontal="right" vertical="top"/>
    </xf>
    <xf numFmtId="0" fontId="4" fillId="5" borderId="0" xfId="0" applyFont="1" applyFill="1"/>
    <xf numFmtId="167" fontId="4" fillId="0" borderId="15" xfId="4" quotePrefix="1" applyNumberFormat="1" applyFont="1" applyFill="1" applyBorder="1" applyAlignment="1">
      <alignment horizontal="right" vertical="top" wrapText="1"/>
    </xf>
    <xf numFmtId="17" fontId="5" fillId="0" borderId="1" xfId="3" applyNumberFormat="1" applyFont="1" applyFill="1" applyBorder="1" applyAlignment="1">
      <alignment horizontal="center" vertical="top" wrapText="1"/>
    </xf>
    <xf numFmtId="167" fontId="4" fillId="0" borderId="11" xfId="4" applyNumberFormat="1" applyFont="1" applyFill="1" applyBorder="1" applyAlignment="1">
      <alignment horizontal="right" vertical="top" wrapText="1"/>
    </xf>
    <xf numFmtId="0" fontId="4" fillId="0" borderId="0" xfId="0" applyFont="1" applyFill="1" applyBorder="1" applyAlignment="1">
      <alignment horizontal="left" vertical="top" wrapText="1"/>
    </xf>
    <xf numFmtId="0" fontId="5" fillId="0" borderId="0" xfId="0" applyFont="1" applyFill="1" applyBorder="1" applyAlignment="1">
      <alignment vertical="center"/>
    </xf>
    <xf numFmtId="167" fontId="4" fillId="0" borderId="8" xfId="4" quotePrefix="1" applyNumberFormat="1" applyFont="1" applyFill="1" applyBorder="1" applyAlignment="1">
      <alignment horizontal="center" vertical="top"/>
    </xf>
    <xf numFmtId="167" fontId="4" fillId="0" borderId="6" xfId="4" quotePrefix="1" applyNumberFormat="1" applyFont="1" applyFill="1" applyBorder="1" applyAlignment="1">
      <alignment horizontal="center" vertical="top"/>
    </xf>
    <xf numFmtId="167" fontId="5" fillId="0" borderId="1" xfId="4" applyNumberFormat="1" applyFont="1" applyFill="1" applyBorder="1" applyAlignment="1">
      <alignment horizontal="right" vertical="top" wrapText="1"/>
    </xf>
    <xf numFmtId="17" fontId="4" fillId="0" borderId="0" xfId="3" quotePrefix="1" applyNumberFormat="1" applyFont="1" applyFill="1" applyBorder="1" applyAlignment="1">
      <alignment horizontal="center" vertical="top" wrapText="1"/>
    </xf>
    <xf numFmtId="17" fontId="5" fillId="0" borderId="0" xfId="3" quotePrefix="1" applyNumberFormat="1" applyFont="1" applyFill="1" applyBorder="1" applyAlignment="1">
      <alignment horizontal="center" vertical="top" wrapText="1"/>
    </xf>
    <xf numFmtId="0" fontId="4" fillId="0" borderId="0" xfId="0" applyFont="1" applyFill="1" applyBorder="1" applyAlignment="1">
      <alignment horizontal="center"/>
    </xf>
    <xf numFmtId="0" fontId="5" fillId="0" borderId="8" xfId="9" quotePrefix="1" applyFont="1" applyFill="1" applyBorder="1" applyAlignment="1">
      <alignment horizontal="left" vertical="top" wrapText="1"/>
    </xf>
    <xf numFmtId="0" fontId="4" fillId="0" borderId="0" xfId="17" applyFont="1" applyFill="1" applyBorder="1" applyAlignment="1">
      <alignment horizontal="center" vertical="top" wrapText="1"/>
    </xf>
    <xf numFmtId="0" fontId="3" fillId="0" borderId="14" xfId="0" quotePrefix="1" applyFont="1" applyFill="1" applyBorder="1" applyAlignment="1">
      <alignment horizontal="left" vertical="top" wrapText="1"/>
    </xf>
    <xf numFmtId="0" fontId="49" fillId="0" borderId="8" xfId="0" quotePrefix="1" applyFont="1" applyFill="1" applyBorder="1" applyAlignment="1">
      <alignment horizontal="left" vertical="top" wrapText="1"/>
    </xf>
    <xf numFmtId="0" fontId="5" fillId="0" borderId="8" xfId="0" applyFont="1" applyFill="1" applyBorder="1" applyAlignment="1">
      <alignment horizontal="justify" vertical="top" wrapText="1"/>
    </xf>
    <xf numFmtId="17" fontId="4" fillId="0" borderId="0" xfId="0" applyNumberFormat="1" applyFont="1" applyFill="1" applyBorder="1" applyAlignment="1">
      <alignment horizontal="center" vertical="top"/>
    </xf>
    <xf numFmtId="0" fontId="5" fillId="0" borderId="8" xfId="0" applyFont="1" applyFill="1" applyBorder="1" applyAlignment="1">
      <alignment vertical="top" wrapText="1"/>
    </xf>
    <xf numFmtId="0" fontId="4" fillId="0" borderId="8" xfId="0" applyFont="1" applyFill="1" applyBorder="1" applyAlignment="1">
      <alignment horizontal="center" vertical="top"/>
    </xf>
    <xf numFmtId="17" fontId="5" fillId="0" borderId="0" xfId="0" applyNumberFormat="1" applyFont="1" applyFill="1" applyBorder="1" applyAlignment="1">
      <alignment horizontal="center" vertical="top"/>
    </xf>
    <xf numFmtId="0" fontId="5" fillId="5" borderId="8" xfId="18" quotePrefix="1" applyFont="1" applyFill="1" applyBorder="1" applyAlignment="1">
      <alignment horizontal="left" vertical="top" wrapText="1"/>
    </xf>
    <xf numFmtId="0" fontId="4" fillId="5" borderId="0" xfId="18" quotePrefix="1" applyFont="1" applyFill="1" applyBorder="1" applyAlignment="1">
      <alignment horizontal="center" vertical="top"/>
    </xf>
    <xf numFmtId="0" fontId="4" fillId="5" borderId="0" xfId="18" applyFont="1" applyFill="1" applyBorder="1" applyAlignment="1">
      <alignment horizontal="center" vertical="top" wrapText="1"/>
    </xf>
    <xf numFmtId="3" fontId="4" fillId="5" borderId="0" xfId="18" applyNumberFormat="1" applyFont="1" applyFill="1" applyBorder="1" applyAlignment="1">
      <alignment horizontal="center" vertical="top" wrapText="1"/>
    </xf>
    <xf numFmtId="17" fontId="5" fillId="5" borderId="0" xfId="3" applyNumberFormat="1" applyFont="1" applyFill="1" applyBorder="1" applyAlignment="1">
      <alignment horizontal="center" vertical="top" wrapText="1"/>
    </xf>
    <xf numFmtId="0" fontId="4" fillId="5" borderId="8" xfId="18" quotePrefix="1" applyFont="1" applyFill="1" applyBorder="1" applyAlignment="1">
      <alignment horizontal="left" vertical="top" wrapText="1"/>
    </xf>
    <xf numFmtId="0" fontId="3" fillId="5" borderId="8" xfId="0" applyFont="1" applyFill="1" applyBorder="1" applyAlignment="1">
      <alignment horizontal="justify" vertical="top" wrapText="1"/>
    </xf>
    <xf numFmtId="0" fontId="4" fillId="5" borderId="14" xfId="3" applyFont="1" applyFill="1" applyBorder="1" applyAlignment="1">
      <alignment vertical="top" wrapText="1"/>
    </xf>
    <xf numFmtId="0" fontId="4" fillId="5" borderId="8" xfId="0" applyFont="1" applyFill="1" applyBorder="1" applyAlignment="1">
      <alignment vertical="top"/>
    </xf>
    <xf numFmtId="0" fontId="4" fillId="5" borderId="0" xfId="0" applyFont="1" applyFill="1" applyBorder="1" applyAlignment="1">
      <alignment horizontal="center" vertical="top"/>
    </xf>
    <xf numFmtId="3" fontId="4" fillId="5" borderId="0" xfId="0" applyNumberFormat="1" applyFont="1" applyFill="1" applyBorder="1" applyAlignment="1">
      <alignment horizontal="center" vertical="top"/>
    </xf>
    <xf numFmtId="17" fontId="4" fillId="5" borderId="0" xfId="0" applyNumberFormat="1" applyFont="1" applyFill="1" applyBorder="1" applyAlignment="1">
      <alignment horizontal="center" vertical="top"/>
    </xf>
    <xf numFmtId="0" fontId="5" fillId="0" borderId="8" xfId="3" applyFont="1" applyFill="1" applyBorder="1" applyAlignment="1">
      <alignment vertical="top" wrapText="1"/>
    </xf>
    <xf numFmtId="0" fontId="5" fillId="0" borderId="14"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0" fontId="3" fillId="0" borderId="8" xfId="0" applyFont="1" applyFill="1" applyBorder="1" applyAlignment="1">
      <alignment vertical="top" wrapText="1"/>
    </xf>
    <xf numFmtId="0" fontId="5" fillId="0" borderId="14" xfId="0" applyFont="1" applyFill="1" applyBorder="1" applyAlignment="1">
      <alignment vertical="top" wrapText="1"/>
    </xf>
    <xf numFmtId="0" fontId="4" fillId="0" borderId="14" xfId="0" quotePrefix="1" applyFont="1" applyFill="1" applyBorder="1" applyAlignment="1">
      <alignment horizontal="left" vertical="top" wrapText="1"/>
    </xf>
    <xf numFmtId="0" fontId="5" fillId="0" borderId="7" xfId="0" applyFont="1" applyFill="1" applyBorder="1"/>
    <xf numFmtId="17" fontId="5" fillId="5" borderId="0" xfId="2" applyNumberFormat="1" applyFont="1" applyFill="1" applyBorder="1" applyAlignment="1">
      <alignment horizontal="center" vertical="top" wrapText="1"/>
    </xf>
    <xf numFmtId="167" fontId="5" fillId="5" borderId="0" xfId="4" applyNumberFormat="1" applyFont="1" applyFill="1" applyBorder="1" applyAlignment="1">
      <alignment horizontal="right" vertical="top" wrapText="1"/>
    </xf>
    <xf numFmtId="17" fontId="5" fillId="5" borderId="0" xfId="0" applyNumberFormat="1" applyFont="1" applyFill="1" applyBorder="1" applyAlignment="1">
      <alignment horizontal="center" vertical="top" wrapText="1"/>
    </xf>
    <xf numFmtId="167" fontId="5" fillId="5" borderId="6" xfId="4" applyNumberFormat="1" applyFont="1" applyFill="1" applyBorder="1" applyAlignment="1">
      <alignment horizontal="right" vertical="top" wrapText="1"/>
    </xf>
    <xf numFmtId="167" fontId="4" fillId="0" borderId="8" xfId="4" applyNumberFormat="1" applyFont="1" applyFill="1" applyBorder="1" applyAlignment="1">
      <alignment horizontal="right" vertical="top"/>
    </xf>
    <xf numFmtId="167" fontId="4" fillId="0" borderId="6" xfId="4" applyNumberFormat="1" applyFont="1" applyFill="1" applyBorder="1" applyAlignment="1">
      <alignment horizontal="right" vertical="top"/>
    </xf>
    <xf numFmtId="0" fontId="4" fillId="0" borderId="0" xfId="38" applyFont="1" applyFill="1" applyBorder="1" applyAlignment="1">
      <alignment horizontal="center" vertical="top" wrapText="1"/>
    </xf>
    <xf numFmtId="3" fontId="4" fillId="0" borderId="0" xfId="38" applyNumberFormat="1" applyFont="1" applyFill="1" applyBorder="1" applyAlignment="1">
      <alignment horizontal="center" vertical="top" wrapText="1"/>
    </xf>
    <xf numFmtId="167" fontId="5" fillId="5" borderId="0" xfId="4" applyNumberFormat="1" applyFont="1" applyFill="1" applyBorder="1" applyAlignment="1">
      <alignment horizontal="center" vertical="top"/>
    </xf>
    <xf numFmtId="0" fontId="5" fillId="5" borderId="8" xfId="0" applyFont="1" applyFill="1" applyBorder="1" applyAlignment="1">
      <alignment vertical="top" wrapText="1"/>
    </xf>
    <xf numFmtId="167" fontId="5" fillId="5" borderId="6" xfId="4" applyNumberFormat="1" applyFont="1" applyFill="1" applyBorder="1" applyAlignment="1">
      <alignment horizontal="center" vertical="top"/>
    </xf>
    <xf numFmtId="0" fontId="5" fillId="5" borderId="8" xfId="0" applyFont="1" applyFill="1" applyBorder="1" applyAlignment="1">
      <alignment horizontal="justify" vertical="top" wrapText="1"/>
    </xf>
    <xf numFmtId="0" fontId="5" fillId="5" borderId="8" xfId="0" quotePrefix="1" applyFont="1" applyFill="1" applyBorder="1" applyAlignment="1">
      <alignment horizontal="left" vertical="top" wrapText="1"/>
    </xf>
    <xf numFmtId="167" fontId="5" fillId="0" borderId="6" xfId="4" applyNumberFormat="1" applyFont="1" applyFill="1" applyBorder="1" applyAlignment="1">
      <alignment horizontal="right" vertical="top"/>
    </xf>
    <xf numFmtId="167" fontId="5" fillId="5" borderId="1" xfId="4" applyNumberFormat="1" applyFont="1" applyFill="1" applyBorder="1" applyAlignment="1">
      <alignment horizontal="center" vertical="top"/>
    </xf>
    <xf numFmtId="0" fontId="5" fillId="5" borderId="7" xfId="0" quotePrefix="1" applyFont="1" applyFill="1" applyBorder="1" applyAlignment="1">
      <alignment horizontal="left" vertical="top" wrapText="1"/>
    </xf>
    <xf numFmtId="0" fontId="49" fillId="0" borderId="8" xfId="38" applyFont="1" applyFill="1" applyBorder="1" applyAlignment="1">
      <alignment vertical="top" wrapText="1"/>
    </xf>
    <xf numFmtId="167" fontId="5" fillId="0" borderId="1" xfId="4" applyNumberFormat="1" applyFont="1" applyFill="1" applyBorder="1" applyAlignment="1">
      <alignment horizontal="center" vertical="top"/>
    </xf>
    <xf numFmtId="167" fontId="5" fillId="0" borderId="11" xfId="4" applyNumberFormat="1" applyFont="1" applyFill="1" applyBorder="1" applyAlignment="1">
      <alignment horizontal="center" vertical="top"/>
    </xf>
    <xf numFmtId="0" fontId="5" fillId="5" borderId="8" xfId="3" applyFont="1" applyFill="1" applyBorder="1" applyAlignment="1">
      <alignment vertical="top" wrapText="1"/>
    </xf>
    <xf numFmtId="0" fontId="4" fillId="5" borderId="8" xfId="3" applyFont="1" applyFill="1" applyBorder="1" applyAlignment="1">
      <alignment vertical="top" wrapText="1"/>
    </xf>
    <xf numFmtId="0" fontId="5" fillId="5" borderId="8" xfId="39" quotePrefix="1" applyFont="1" applyFill="1" applyBorder="1" applyAlignment="1">
      <alignment horizontal="left" vertical="top" wrapText="1"/>
    </xf>
    <xf numFmtId="0" fontId="4" fillId="5" borderId="0" xfId="39" applyFont="1" applyFill="1" applyBorder="1" applyAlignment="1">
      <alignment horizontal="center" vertical="top" wrapText="1"/>
    </xf>
    <xf numFmtId="3" fontId="4" fillId="5" borderId="0" xfId="39" applyNumberFormat="1" applyFont="1" applyFill="1" applyBorder="1" applyAlignment="1">
      <alignment horizontal="center" vertical="top" wrapText="1"/>
    </xf>
    <xf numFmtId="167" fontId="5" fillId="5" borderId="1" xfId="4" applyNumberFormat="1" applyFont="1" applyFill="1" applyBorder="1" applyAlignment="1">
      <alignment horizontal="right" vertical="top" wrapText="1"/>
    </xf>
    <xf numFmtId="167" fontId="5" fillId="5" borderId="7" xfId="4" applyNumberFormat="1" applyFont="1" applyFill="1" applyBorder="1" applyAlignment="1">
      <alignment horizontal="center" vertical="top"/>
    </xf>
    <xf numFmtId="0" fontId="3" fillId="5" borderId="8" xfId="0" applyFont="1" applyFill="1" applyBorder="1" applyAlignment="1">
      <alignment vertical="top" wrapText="1"/>
    </xf>
    <xf numFmtId="0" fontId="4" fillId="5" borderId="0" xfId="2" applyFont="1" applyFill="1" applyBorder="1" applyAlignment="1">
      <alignment horizontal="center" vertical="top" wrapText="1"/>
    </xf>
    <xf numFmtId="0" fontId="5" fillId="5" borderId="14" xfId="0" quotePrefix="1" applyFont="1" applyFill="1" applyBorder="1" applyAlignment="1">
      <alignment horizontal="left" vertical="top" wrapText="1"/>
    </xf>
    <xf numFmtId="167" fontId="4" fillId="5" borderId="6" xfId="4" quotePrefix="1" applyNumberFormat="1" applyFont="1" applyFill="1" applyBorder="1" applyAlignment="1">
      <alignment horizontal="right" vertical="top" wrapText="1"/>
    </xf>
    <xf numFmtId="0" fontId="4" fillId="5" borderId="0" xfId="40" applyFont="1" applyFill="1" applyBorder="1" applyAlignment="1">
      <alignment horizontal="center" vertical="top" wrapText="1"/>
    </xf>
    <xf numFmtId="0" fontId="4" fillId="5" borderId="6" xfId="0" applyFont="1" applyFill="1" applyBorder="1"/>
    <xf numFmtId="0" fontId="5" fillId="5" borderId="8" xfId="3" quotePrefix="1" applyFont="1" applyFill="1" applyBorder="1" applyAlignment="1">
      <alignment horizontal="left" vertical="top" wrapText="1"/>
    </xf>
    <xf numFmtId="167" fontId="4" fillId="5" borderId="8" xfId="4" quotePrefix="1" applyNumberFormat="1" applyFont="1" applyFill="1" applyBorder="1" applyAlignment="1">
      <alignment vertical="top"/>
    </xf>
    <xf numFmtId="167" fontId="4" fillId="5" borderId="0" xfId="4" quotePrefix="1" applyNumberFormat="1" applyFont="1" applyFill="1" applyBorder="1" applyAlignment="1">
      <alignment vertical="top"/>
    </xf>
    <xf numFmtId="167" fontId="4" fillId="5" borderId="6" xfId="4" applyNumberFormat="1" applyFont="1" applyFill="1" applyBorder="1"/>
    <xf numFmtId="0" fontId="4" fillId="5" borderId="0" xfId="0" applyFont="1" applyFill="1" applyBorder="1" applyAlignment="1">
      <alignment horizontal="right"/>
    </xf>
    <xf numFmtId="3" fontId="5" fillId="7" borderId="0" xfId="0" applyNumberFormat="1" applyFont="1" applyFill="1" applyBorder="1" applyAlignment="1">
      <alignment horizontal="right" vertical="top" wrapText="1"/>
    </xf>
    <xf numFmtId="0" fontId="5" fillId="7" borderId="8" xfId="0" quotePrefix="1" applyFont="1" applyFill="1" applyBorder="1" applyAlignment="1">
      <alignment horizontal="left" vertical="top" wrapText="1"/>
    </xf>
    <xf numFmtId="0" fontId="20" fillId="0" borderId="0" xfId="17" applyFont="1" applyFill="1" applyBorder="1" applyAlignment="1">
      <alignment vertical="top"/>
    </xf>
    <xf numFmtId="0" fontId="5" fillId="0" borderId="0" xfId="17" applyFont="1" applyFill="1" applyBorder="1"/>
    <xf numFmtId="0" fontId="4" fillId="0" borderId="0" xfId="17" applyFont="1" applyFill="1" applyBorder="1"/>
    <xf numFmtId="14" fontId="4" fillId="0" borderId="0" xfId="17" applyNumberFormat="1" applyFont="1" applyFill="1" applyBorder="1" applyAlignment="1">
      <alignment horizontal="center"/>
    </xf>
    <xf numFmtId="14" fontId="4" fillId="5" borderId="0" xfId="17" applyNumberFormat="1" applyFont="1" applyFill="1" applyAlignment="1">
      <alignment horizontal="center" vertical="top" wrapText="1"/>
    </xf>
    <xf numFmtId="0" fontId="4" fillId="5" borderId="0" xfId="17" applyFont="1" applyFill="1" applyAlignment="1">
      <alignment horizontal="left" vertical="top" wrapText="1"/>
    </xf>
    <xf numFmtId="0" fontId="18" fillId="0" borderId="0" xfId="17" applyFont="1" applyFill="1" applyBorder="1" applyAlignment="1">
      <alignment vertical="top"/>
    </xf>
    <xf numFmtId="0" fontId="26" fillId="4" borderId="4" xfId="17" quotePrefix="1" applyFont="1" applyFill="1" applyBorder="1" applyAlignment="1">
      <alignment vertical="top"/>
    </xf>
    <xf numFmtId="0" fontId="26" fillId="4" borderId="2" xfId="17" quotePrefix="1" applyFont="1" applyFill="1" applyBorder="1" applyAlignment="1">
      <alignment vertical="top"/>
    </xf>
    <xf numFmtId="49" fontId="27" fillId="4" borderId="2" xfId="17" quotePrefix="1" applyNumberFormat="1" applyFont="1" applyFill="1" applyBorder="1" applyAlignment="1">
      <alignment vertical="top"/>
    </xf>
    <xf numFmtId="0" fontId="27" fillId="4" borderId="2" xfId="17" quotePrefix="1" applyFont="1" applyFill="1" applyBorder="1" applyAlignment="1">
      <alignment vertical="top"/>
    </xf>
    <xf numFmtId="0" fontId="33" fillId="4" borderId="2" xfId="17" quotePrefix="1" applyFont="1" applyFill="1" applyBorder="1" applyAlignment="1">
      <alignment vertical="top"/>
    </xf>
    <xf numFmtId="0" fontId="34" fillId="4" borderId="2" xfId="17" quotePrefix="1" applyFont="1" applyFill="1" applyBorder="1" applyAlignment="1">
      <alignment vertical="top"/>
    </xf>
    <xf numFmtId="0" fontId="5" fillId="0" borderId="0" xfId="0" applyFont="1" applyFill="1" applyBorder="1" applyAlignment="1">
      <alignment horizontal="right" vertical="top" wrapText="1"/>
    </xf>
    <xf numFmtId="167" fontId="5" fillId="5" borderId="8" xfId="4" applyNumberFormat="1" applyFont="1" applyFill="1" applyBorder="1" applyAlignment="1">
      <alignment horizontal="center" vertical="top"/>
    </xf>
    <xf numFmtId="167" fontId="4" fillId="0" borderId="11" xfId="4" applyNumberFormat="1" applyFont="1" applyFill="1" applyBorder="1" applyAlignment="1">
      <alignment vertical="top"/>
    </xf>
    <xf numFmtId="167" fontId="4" fillId="0" borderId="9" xfId="4" applyNumberFormat="1" applyFont="1" applyFill="1" applyBorder="1" applyAlignment="1">
      <alignment horizontal="center" vertical="top"/>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0" fontId="5" fillId="0" borderId="8" xfId="0" applyFont="1" applyFill="1" applyBorder="1" applyAlignment="1">
      <alignment horizontal="left" vertical="top" wrapText="1"/>
    </xf>
    <xf numFmtId="167" fontId="5" fillId="0" borderId="14" xfId="4" applyNumberFormat="1" applyFont="1" applyFill="1" applyBorder="1" applyAlignment="1">
      <alignment horizontal="right" vertical="top" wrapText="1"/>
    </xf>
    <xf numFmtId="0" fontId="5" fillId="7" borderId="0" xfId="0" applyFont="1" applyFill="1" applyBorder="1" applyAlignment="1">
      <alignment horizontal="center" vertical="top" wrapText="1"/>
    </xf>
    <xf numFmtId="17" fontId="5" fillId="7" borderId="0" xfId="2" applyNumberFormat="1" applyFont="1" applyFill="1" applyBorder="1" applyAlignment="1">
      <alignment horizontal="center" vertical="top" wrapText="1"/>
    </xf>
    <xf numFmtId="167" fontId="5" fillId="7" borderId="0" xfId="4" applyNumberFormat="1" applyFont="1" applyFill="1" applyBorder="1" applyAlignment="1">
      <alignment horizontal="right" vertical="top" wrapText="1"/>
    </xf>
    <xf numFmtId="167" fontId="5" fillId="7" borderId="6" xfId="4" applyNumberFormat="1" applyFont="1" applyFill="1" applyBorder="1" applyAlignment="1">
      <alignment horizontal="right" vertical="top" wrapText="1"/>
    </xf>
    <xf numFmtId="167" fontId="4" fillId="7" borderId="14" xfId="4" quotePrefix="1" applyNumberFormat="1" applyFont="1" applyFill="1" applyBorder="1" applyAlignment="1">
      <alignment horizontal="right" vertical="top" wrapText="1"/>
    </xf>
    <xf numFmtId="49" fontId="5" fillId="0" borderId="0" xfId="0" applyNumberFormat="1" applyFont="1" applyAlignment="1">
      <alignment horizontal="right" vertical="top" wrapText="1"/>
    </xf>
    <xf numFmtId="0" fontId="4" fillId="5" borderId="6" xfId="0" applyFont="1" applyFill="1" applyBorder="1" applyAlignment="1">
      <alignment horizontal="right" wrapText="1"/>
    </xf>
    <xf numFmtId="0" fontId="5" fillId="0" borderId="1" xfId="0" applyFont="1" applyFill="1" applyBorder="1" applyAlignment="1">
      <alignment horizontal="center"/>
    </xf>
    <xf numFmtId="0" fontId="5" fillId="0" borderId="0" xfId="0" applyFont="1" applyFill="1" applyBorder="1" applyAlignment="1">
      <alignment horizontal="right"/>
    </xf>
    <xf numFmtId="167" fontId="5" fillId="0" borderId="7" xfId="4" applyNumberFormat="1" applyFont="1" applyFill="1" applyBorder="1" applyAlignment="1">
      <alignment horizontal="center" vertical="top"/>
    </xf>
    <xf numFmtId="0" fontId="4" fillId="0" borderId="1" xfId="0" applyFont="1" applyFill="1" applyBorder="1" applyAlignment="1">
      <alignment horizontal="center"/>
    </xf>
    <xf numFmtId="167" fontId="4" fillId="0" borderId="1" xfId="4" applyNumberFormat="1" applyFont="1" applyFill="1" applyBorder="1" applyAlignment="1">
      <alignment horizontal="right" wrapText="1"/>
    </xf>
    <xf numFmtId="0" fontId="4" fillId="0" borderId="11" xfId="0" applyFont="1" applyFill="1" applyBorder="1" applyAlignment="1">
      <alignment horizontal="right" wrapText="1"/>
    </xf>
    <xf numFmtId="167" fontId="4" fillId="0" borderId="4" xfId="4" applyNumberFormat="1" applyFont="1" applyFill="1" applyBorder="1" applyAlignment="1">
      <alignment vertical="top"/>
    </xf>
    <xf numFmtId="0" fontId="4" fillId="5" borderId="7" xfId="0" applyFont="1" applyFill="1" applyBorder="1" applyAlignment="1">
      <alignment vertical="top" wrapText="1"/>
    </xf>
    <xf numFmtId="167" fontId="4" fillId="5" borderId="15" xfId="4" applyNumberFormat="1" applyFont="1" applyFill="1" applyBorder="1" applyAlignment="1">
      <alignment horizontal="right" vertical="top" wrapText="1"/>
    </xf>
    <xf numFmtId="3" fontId="4" fillId="5" borderId="1" xfId="0" applyNumberFormat="1" applyFont="1" applyFill="1" applyBorder="1" applyAlignment="1">
      <alignment horizontal="right" vertical="top" wrapText="1"/>
    </xf>
    <xf numFmtId="3" fontId="4" fillId="5" borderId="11" xfId="0" quotePrefix="1" applyNumberFormat="1" applyFont="1" applyFill="1" applyBorder="1" applyAlignment="1">
      <alignment horizontal="right" vertical="top" wrapText="1"/>
    </xf>
    <xf numFmtId="3" fontId="4" fillId="5" borderId="0" xfId="0" quotePrefix="1" applyNumberFormat="1" applyFont="1" applyFill="1" applyBorder="1" applyAlignment="1">
      <alignment horizontal="right" vertical="top" wrapText="1"/>
    </xf>
    <xf numFmtId="0" fontId="4" fillId="5" borderId="14" xfId="0" quotePrefix="1" applyFont="1" applyFill="1" applyBorder="1" applyAlignment="1">
      <alignment horizontal="left" vertical="top" wrapText="1"/>
    </xf>
    <xf numFmtId="3" fontId="4" fillId="5" borderId="0" xfId="0" applyNumberFormat="1" applyFont="1" applyFill="1" applyBorder="1" applyAlignment="1">
      <alignment horizontal="right" vertical="top" wrapText="1"/>
    </xf>
    <xf numFmtId="0" fontId="4" fillId="5" borderId="15" xfId="0" applyFont="1" applyFill="1" applyBorder="1"/>
    <xf numFmtId="0" fontId="4" fillId="5" borderId="1" xfId="0" applyFont="1" applyFill="1" applyBorder="1"/>
    <xf numFmtId="0" fontId="4" fillId="5" borderId="1" xfId="3" applyFont="1" applyFill="1" applyBorder="1" applyAlignment="1">
      <alignment horizontal="center" vertical="top" wrapText="1"/>
    </xf>
    <xf numFmtId="17" fontId="4" fillId="5" borderId="1" xfId="3" applyNumberFormat="1" applyFont="1" applyFill="1" applyBorder="1" applyAlignment="1">
      <alignment horizontal="center" vertical="top" wrapText="1"/>
    </xf>
    <xf numFmtId="0" fontId="5" fillId="0" borderId="6" xfId="0" applyFont="1" applyFill="1" applyBorder="1" applyAlignment="1">
      <alignment horizontal="right" vertical="top" wrapText="1"/>
    </xf>
    <xf numFmtId="164" fontId="4" fillId="0" borderId="5" xfId="4" applyNumberFormat="1" applyFont="1" applyFill="1" applyBorder="1" applyAlignment="1">
      <alignment vertical="top"/>
    </xf>
    <xf numFmtId="167" fontId="4" fillId="0" borderId="5" xfId="4" applyNumberFormat="1" applyFont="1" applyFill="1" applyBorder="1" applyAlignment="1">
      <alignment vertical="top"/>
    </xf>
    <xf numFmtId="0" fontId="5" fillId="0" borderId="14" xfId="3" applyFont="1" applyFill="1" applyBorder="1" applyAlignment="1">
      <alignment vertical="top" wrapText="1"/>
    </xf>
    <xf numFmtId="0" fontId="28" fillId="3" borderId="10" xfId="0" applyFont="1" applyFill="1" applyBorder="1" applyAlignment="1">
      <alignment horizontal="center" vertical="top"/>
    </xf>
    <xf numFmtId="0" fontId="28" fillId="3" borderId="3" xfId="0" applyFont="1" applyFill="1" applyBorder="1" applyAlignment="1">
      <alignment horizontal="center" vertical="top"/>
    </xf>
    <xf numFmtId="0" fontId="28" fillId="3" borderId="9" xfId="0" applyFont="1" applyFill="1" applyBorder="1" applyAlignment="1">
      <alignment horizontal="center" vertical="top"/>
    </xf>
    <xf numFmtId="0" fontId="28" fillId="3" borderId="8" xfId="0" applyFont="1" applyFill="1" applyBorder="1" applyAlignment="1">
      <alignment horizontal="center" vertical="top"/>
    </xf>
    <xf numFmtId="0" fontId="28" fillId="3" borderId="0" xfId="0" applyFont="1" applyFill="1" applyBorder="1" applyAlignment="1">
      <alignment horizontal="center" vertical="top"/>
    </xf>
    <xf numFmtId="0" fontId="28" fillId="3" borderId="6" xfId="0" applyFont="1" applyFill="1" applyBorder="1" applyAlignment="1">
      <alignment horizontal="center" vertical="top"/>
    </xf>
    <xf numFmtId="0" fontId="4" fillId="0" borderId="3" xfId="0" applyFont="1" applyFill="1" applyBorder="1" applyAlignment="1">
      <alignment horizontal="left" vertical="top" wrapText="1"/>
    </xf>
    <xf numFmtId="0" fontId="5" fillId="0" borderId="0" xfId="0" quotePrefix="1"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quotePrefix="1" applyFont="1" applyFill="1" applyBorder="1" applyAlignment="1">
      <alignment horizontal="left" vertical="top" wrapText="1"/>
    </xf>
    <xf numFmtId="0" fontId="5" fillId="0" borderId="0" xfId="0" applyFont="1" applyAlignment="1">
      <alignment horizontal="left"/>
    </xf>
    <xf numFmtId="0" fontId="4" fillId="0" borderId="0" xfId="0" applyFont="1" applyFill="1" applyAlignment="1">
      <alignment horizontal="left" wrapText="1"/>
    </xf>
    <xf numFmtId="0" fontId="4" fillId="0" borderId="0" xfId="0" applyFont="1" applyAlignment="1">
      <alignment horizontal="left" vertical="top" wrapText="1"/>
    </xf>
    <xf numFmtId="0" fontId="3" fillId="0" borderId="0" xfId="0" applyFont="1" applyAlignment="1">
      <alignment horizontal="left" vertical="top" wrapText="1"/>
    </xf>
    <xf numFmtId="0" fontId="11" fillId="0" borderId="2" xfId="2" applyFont="1" applyFill="1" applyBorder="1" applyAlignment="1">
      <alignment horizontal="left" vertical="top" wrapText="1"/>
    </xf>
    <xf numFmtId="0" fontId="5" fillId="0" borderId="0" xfId="17" quotePrefix="1" applyFont="1" applyFill="1" applyAlignment="1">
      <alignment horizontal="left" vertical="center"/>
    </xf>
    <xf numFmtId="0" fontId="5" fillId="0" borderId="0" xfId="17" applyFont="1" applyFill="1" applyAlignment="1">
      <alignment vertical="center"/>
    </xf>
    <xf numFmtId="0" fontId="4" fillId="0" borderId="0" xfId="17" applyNumberFormat="1" applyFill="1" applyAlignment="1">
      <alignment wrapText="1"/>
    </xf>
    <xf numFmtId="0" fontId="4" fillId="0" borderId="0" xfId="17" applyFill="1" applyAlignment="1">
      <alignment wrapText="1"/>
    </xf>
    <xf numFmtId="0" fontId="25" fillId="3" borderId="2" xfId="17" applyFont="1" applyFill="1" applyBorder="1" applyAlignment="1">
      <alignment horizontal="center"/>
    </xf>
  </cellXfs>
  <cellStyles count="43">
    <cellStyle name="Alternate Rows" xfId="1"/>
    <cellStyle name="Alternate Yellow" xfId="2"/>
    <cellStyle name="Alternate Yellow 2" xfId="3"/>
    <cellStyle name="Body" xfId="26"/>
    <cellStyle name="budvar" xfId="25"/>
    <cellStyle name="Comma" xfId="4" builtinId="3"/>
    <cellStyle name="Comma 2" xfId="5"/>
    <cellStyle name="Comma 2 2" xfId="14"/>
    <cellStyle name="Comma 2 3" xfId="21"/>
    <cellStyle name="Comma 3" xfId="6"/>
    <cellStyle name="Comma 3 2" xfId="15"/>
    <cellStyle name="Comma 3 3" xfId="32"/>
    <cellStyle name="Comma 4" xfId="7"/>
    <cellStyle name="Comma 4 2" xfId="16"/>
    <cellStyle name="Comma 5" xfId="30"/>
    <cellStyle name="Comma 6" xfId="42"/>
    <cellStyle name="Currency 2" xfId="31"/>
    <cellStyle name="Header1" xfId="29"/>
    <cellStyle name="Header2" xfId="27"/>
    <cellStyle name="no dec" xfId="33"/>
    <cellStyle name="Normal" xfId="0" builtinId="0"/>
    <cellStyle name="Normal - Style1" xfId="28"/>
    <cellStyle name="Normal 14" xfId="39"/>
    <cellStyle name="Normal 16" xfId="38"/>
    <cellStyle name="Normal 2" xfId="8"/>
    <cellStyle name="Normal 2 2" xfId="17"/>
    <cellStyle name="Normal 2 3" xfId="23"/>
    <cellStyle name="Normal 3" xfId="9"/>
    <cellStyle name="Normal 3 2" xfId="18"/>
    <cellStyle name="Normal 3 3" xfId="34"/>
    <cellStyle name="Normal 4" xfId="13"/>
    <cellStyle name="Normal 5" xfId="22"/>
    <cellStyle name="Normal 6" xfId="36"/>
    <cellStyle name="Normal 7" xfId="37"/>
    <cellStyle name="Normal 8" xfId="41"/>
    <cellStyle name="Normal 9" xfId="40"/>
    <cellStyle name="Percent" xfId="10" builtinId="5"/>
    <cellStyle name="Percent 2" xfId="11"/>
    <cellStyle name="Percent 2 2" xfId="19"/>
    <cellStyle name="Percent 2 3" xfId="24"/>
    <cellStyle name="Percent 3" xfId="12"/>
    <cellStyle name="Percent 3 2" xfId="20"/>
    <cellStyle name="tsftextstyle" xfId="35"/>
  </cellStyles>
  <dxfs count="0"/>
  <tableStyles count="0" defaultTableStyle="TableStyleMedium9" defaultPivotStyle="PivotStyleLight16"/>
  <colors>
    <mruColors>
      <color rgb="FFDBE5F1"/>
      <color rgb="FFCCFFCC"/>
      <color rgb="FFFFCCFF"/>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6</xdr:col>
      <xdr:colOff>376238</xdr:colOff>
      <xdr:row>15</xdr:row>
      <xdr:rowOff>1933574</xdr:rowOff>
    </xdr:from>
    <xdr:to>
      <xdr:col>13</xdr:col>
      <xdr:colOff>423842</xdr:colOff>
      <xdr:row>15</xdr:row>
      <xdr:rowOff>2394017</xdr:rowOff>
    </xdr:to>
    <xdr:sp macro="" textlink="">
      <xdr:nvSpPr>
        <xdr:cNvPr id="2" name="Text Box 1"/>
        <xdr:cNvSpPr txBox="1">
          <a:spLocks noChangeArrowheads="1"/>
        </xdr:cNvSpPr>
      </xdr:nvSpPr>
      <xdr:spPr bwMode="auto">
        <a:xfrm>
          <a:off x="5462588" y="14096999"/>
          <a:ext cx="5905479" cy="3243"/>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xdr:from>
      <xdr:col>0</xdr:col>
      <xdr:colOff>0</xdr:colOff>
      <xdr:row>11</xdr:row>
      <xdr:rowOff>5091544</xdr:rowOff>
    </xdr:from>
    <xdr:to>
      <xdr:col>24</xdr:col>
      <xdr:colOff>35329</xdr:colOff>
      <xdr:row>12</xdr:row>
      <xdr:rowOff>261849</xdr:rowOff>
    </xdr:to>
    <xdr:sp macro="" textlink="">
      <xdr:nvSpPr>
        <xdr:cNvPr id="3" name="Rectangle 2"/>
        <xdr:cNvSpPr/>
      </xdr:nvSpPr>
      <xdr:spPr bwMode="auto">
        <a:xfrm>
          <a:off x="0" y="10035019"/>
          <a:ext cx="17685154" cy="370955"/>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0</xdr:colOff>
      <xdr:row>10</xdr:row>
      <xdr:rowOff>1956954</xdr:rowOff>
    </xdr:from>
    <xdr:to>
      <xdr:col>24</xdr:col>
      <xdr:colOff>35329</xdr:colOff>
      <xdr:row>10</xdr:row>
      <xdr:rowOff>2322714</xdr:rowOff>
    </xdr:to>
    <xdr:sp macro="" textlink="">
      <xdr:nvSpPr>
        <xdr:cNvPr id="4" name="Rectangle 3"/>
        <xdr:cNvSpPr/>
      </xdr:nvSpPr>
      <xdr:spPr bwMode="auto">
        <a:xfrm>
          <a:off x="0" y="4109604"/>
          <a:ext cx="17685154" cy="365760"/>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1</xdr:colOff>
      <xdr:row>5</xdr:row>
      <xdr:rowOff>162366</xdr:rowOff>
    </xdr:from>
    <xdr:to>
      <xdr:col>24</xdr:col>
      <xdr:colOff>35330</xdr:colOff>
      <xdr:row>10</xdr:row>
      <xdr:rowOff>1914014</xdr:rowOff>
    </xdr:to>
    <xdr:sp macro="" textlink="">
      <xdr:nvSpPr>
        <xdr:cNvPr id="5" name="Rectangle 4"/>
        <xdr:cNvSpPr/>
      </xdr:nvSpPr>
      <xdr:spPr bwMode="auto">
        <a:xfrm>
          <a:off x="1" y="971991"/>
          <a:ext cx="17685154" cy="3094673"/>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5</xdr:col>
      <xdr:colOff>238125</xdr:colOff>
      <xdr:row>10</xdr:row>
      <xdr:rowOff>534697</xdr:rowOff>
    </xdr:from>
    <xdr:to>
      <xdr:col>15</xdr:col>
      <xdr:colOff>311728</xdr:colOff>
      <xdr:row>10</xdr:row>
      <xdr:rowOff>2089177</xdr:rowOff>
    </xdr:to>
    <xdr:sp macro="" textlink="">
      <xdr:nvSpPr>
        <xdr:cNvPr id="6" name="Text Box 2"/>
        <xdr:cNvSpPr txBox="1">
          <a:spLocks noChangeArrowheads="1"/>
        </xdr:cNvSpPr>
      </xdr:nvSpPr>
      <xdr:spPr bwMode="auto">
        <a:xfrm>
          <a:off x="4476750" y="2687347"/>
          <a:ext cx="7998403" cy="1554480"/>
        </a:xfrm>
        <a:prstGeom prst="rect">
          <a:avLst/>
        </a:prstGeom>
        <a:noFill/>
        <a:ln w="9525">
          <a:noFill/>
          <a:miter lim="800000"/>
          <a:headEnd/>
          <a:tailEnd/>
        </a:ln>
        <a:scene3d>
          <a:camera prst="orthographicFront"/>
          <a:lightRig rig="threePt" dir="t"/>
        </a:scene3d>
        <a:sp3d>
          <a:bevelT/>
        </a:sp3d>
      </xdr:spPr>
      <xdr:txBody>
        <a:bodyPr vertOverflow="clip" wrap="square" lIns="91440" tIns="91440" rIns="91440" bIns="91440" anchor="t" upright="1">
          <a:sp3d extrusionH="57150">
            <a:bevelT w="38100" h="38100"/>
          </a:sp3d>
        </a:bodyPr>
        <a:lstStyle/>
        <a:p>
          <a:pPr algn="ctr" rtl="0">
            <a:defRPr sz="1000"/>
          </a:pPr>
          <a:r>
            <a:rPr lang="en-US" sz="4800" b="1" i="0" u="none" strike="noStrike" baseline="0">
              <a:solidFill>
                <a:schemeClr val="bg1"/>
              </a:solidFill>
              <a:effectLst>
                <a:outerShdw blurRad="50800" dist="38100" algn="l" rotWithShape="0">
                  <a:prstClr val="black">
                    <a:alpha val="40000"/>
                  </a:prstClr>
                </a:outerShdw>
              </a:effectLst>
              <a:latin typeface="Arial" pitchFamily="34" charset="0"/>
              <a:cs typeface="Arial" pitchFamily="34" charset="0"/>
            </a:rPr>
            <a:t>Fleet Status Report</a:t>
          </a:r>
        </a:p>
        <a:p>
          <a:pPr marL="0" indent="0" algn="ctr" rtl="0">
            <a:defRPr sz="1000"/>
          </a:pPr>
          <a:endParaRPr lang="en-US" sz="9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endParaRPr>
        </a:p>
        <a:p>
          <a:pPr marL="0" indent="0" algn="ctr" rtl="0">
            <a:defRPr sz="1000"/>
          </a:pPr>
          <a:r>
            <a:rPr lang="en-US" sz="32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rPr>
            <a:t>October 16, 2013</a:t>
          </a:r>
        </a:p>
        <a:p>
          <a:pPr algn="l" rtl="0">
            <a:defRPr sz="1000"/>
          </a:pPr>
          <a:endParaRPr lang="en-US" sz="1200" b="0" i="0" u="none" strike="noStrike" baseline="0">
            <a:solidFill>
              <a:schemeClr val="bg1"/>
            </a:solidFill>
            <a:effectLst>
              <a:outerShdw blurRad="50800" dist="38100" algn="l" rotWithShape="0">
                <a:prstClr val="black">
                  <a:alpha val="40000"/>
                </a:prstClr>
              </a:outerShdw>
            </a:effectLst>
            <a:latin typeface="Times New Roman"/>
            <a:cs typeface="Times New Roman"/>
          </a:endParaRPr>
        </a:p>
      </xdr:txBody>
    </xdr:sp>
    <xdr:clientData/>
  </xdr:twoCellAnchor>
  <xdr:twoCellAnchor>
    <xdr:from>
      <xdr:col>0</xdr:col>
      <xdr:colOff>0</xdr:colOff>
      <xdr:row>12</xdr:row>
      <xdr:rowOff>478414</xdr:rowOff>
    </xdr:from>
    <xdr:to>
      <xdr:col>24</xdr:col>
      <xdr:colOff>35329</xdr:colOff>
      <xdr:row>14</xdr:row>
      <xdr:rowOff>2110999</xdr:rowOff>
    </xdr:to>
    <xdr:sp macro="" textlink="">
      <xdr:nvSpPr>
        <xdr:cNvPr id="7" name="Rectangle 6"/>
        <xdr:cNvSpPr/>
      </xdr:nvSpPr>
      <xdr:spPr bwMode="auto">
        <a:xfrm>
          <a:off x="0" y="10646352"/>
          <a:ext cx="17894704" cy="3108960"/>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15</xdr:col>
      <xdr:colOff>333381</xdr:colOff>
      <xdr:row>12</xdr:row>
      <xdr:rowOff>346367</xdr:rowOff>
    </xdr:from>
    <xdr:to>
      <xdr:col>24</xdr:col>
      <xdr:colOff>247656</xdr:colOff>
      <xdr:row>13</xdr:row>
      <xdr:rowOff>2</xdr:rowOff>
    </xdr:to>
    <xdr:sp macro="" textlink="">
      <xdr:nvSpPr>
        <xdr:cNvPr id="8" name="Text Box 1"/>
        <xdr:cNvSpPr txBox="1">
          <a:spLocks noChangeArrowheads="1"/>
        </xdr:cNvSpPr>
      </xdr:nvSpPr>
      <xdr:spPr bwMode="auto">
        <a:xfrm>
          <a:off x="12496806" y="10490492"/>
          <a:ext cx="5400675" cy="396585"/>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Arial" pitchFamily="34" charset="0"/>
              <a:cs typeface="Arial" pitchFamily="34" charset="0"/>
            </a:rPr>
            <a:t>Transocean Ltd. (NYSE: RIG), (SIX: RIGN)</a:t>
          </a:r>
        </a:p>
        <a:p>
          <a:pPr algn="l" rtl="0">
            <a:defRPr sz="1000"/>
          </a:pPr>
          <a:endParaRPr lang="en-US" sz="1800" b="1" i="0" u="none" strike="noStrike" baseline="0">
            <a:solidFill>
              <a:schemeClr val="bg1"/>
            </a:solidFill>
            <a:latin typeface="CenturyGothic"/>
          </a:endParaRPr>
        </a:p>
      </xdr:txBody>
    </xdr:sp>
    <xdr:clientData/>
  </xdr:twoCellAnchor>
  <xdr:twoCellAnchor editAs="oneCell">
    <xdr:from>
      <xdr:col>12</xdr:col>
      <xdr:colOff>523714</xdr:colOff>
      <xdr:row>10</xdr:row>
      <xdr:rowOff>2355274</xdr:rowOff>
    </xdr:from>
    <xdr:to>
      <xdr:col>24</xdr:col>
      <xdr:colOff>17317</xdr:colOff>
      <xdr:row>11</xdr:row>
      <xdr:rowOff>5047718</xdr:rowOff>
    </xdr:to>
    <xdr:pic>
      <xdr:nvPicPr>
        <xdr:cNvPr id="9" name="Picture 8" descr="Cover Page Picture"/>
        <xdr:cNvPicPr>
          <a:picLocks noChangeAspect="1" noChangeArrowheads="1"/>
        </xdr:cNvPicPr>
      </xdr:nvPicPr>
      <xdr:blipFill>
        <a:blip xmlns:r="http://schemas.openxmlformats.org/officeDocument/2006/relationships" r:embed="rId1" cstate="print"/>
        <a:srcRect/>
        <a:stretch>
          <a:fillRect/>
        </a:stretch>
      </xdr:blipFill>
      <xdr:spPr bwMode="gray">
        <a:xfrm>
          <a:off x="10858339" y="4507924"/>
          <a:ext cx="6808803" cy="5483269"/>
        </a:xfrm>
        <a:prstGeom prst="rect">
          <a:avLst/>
        </a:prstGeom>
        <a:noFill/>
        <a:ln w="12700">
          <a:solidFill>
            <a:schemeClr val="bg1"/>
          </a:solidFill>
          <a:miter lim="800000"/>
          <a:headEnd/>
          <a:tailEnd/>
        </a:ln>
      </xdr:spPr>
    </xdr:pic>
    <xdr:clientData/>
  </xdr:twoCellAnchor>
  <xdr:twoCellAnchor editAs="oneCell">
    <xdr:from>
      <xdr:col>1</xdr:col>
      <xdr:colOff>207818</xdr:colOff>
      <xdr:row>10</xdr:row>
      <xdr:rowOff>2355273</xdr:rowOff>
    </xdr:from>
    <xdr:to>
      <xdr:col>13</xdr:col>
      <xdr:colOff>391646</xdr:colOff>
      <xdr:row>11</xdr:row>
      <xdr:rowOff>5047717</xdr:rowOff>
    </xdr:to>
    <xdr:pic>
      <xdr:nvPicPr>
        <xdr:cNvPr id="10" name="Picture 9" descr="0280_MG_9993"/>
        <xdr:cNvPicPr>
          <a:picLocks noChangeAspect="1" noChangeArrowheads="1"/>
        </xdr:cNvPicPr>
      </xdr:nvPicPr>
      <xdr:blipFill>
        <a:blip xmlns:r="http://schemas.openxmlformats.org/officeDocument/2006/relationships" r:embed="rId2" cstate="print">
          <a:lum contrast="16000"/>
        </a:blip>
        <a:srcRect/>
        <a:stretch>
          <a:fillRect/>
        </a:stretch>
      </xdr:blipFill>
      <xdr:spPr bwMode="gray">
        <a:xfrm>
          <a:off x="1055543" y="4507923"/>
          <a:ext cx="10280328" cy="5483269"/>
        </a:xfrm>
        <a:prstGeom prst="rect">
          <a:avLst/>
        </a:prstGeom>
        <a:noFill/>
        <a:ln w="9525">
          <a:solidFill>
            <a:schemeClr val="bg1"/>
          </a:solidFill>
          <a:miter lim="800000"/>
          <a:headEnd/>
          <a:tailEnd/>
        </a:ln>
      </xdr:spPr>
    </xdr:pic>
    <xdr:clientData/>
  </xdr:twoCellAnchor>
  <xdr:twoCellAnchor editAs="oneCell">
    <xdr:from>
      <xdr:col>8</xdr:col>
      <xdr:colOff>731116</xdr:colOff>
      <xdr:row>10</xdr:row>
      <xdr:rowOff>2355273</xdr:rowOff>
    </xdr:from>
    <xdr:to>
      <xdr:col>14</xdr:col>
      <xdr:colOff>329045</xdr:colOff>
      <xdr:row>11</xdr:row>
      <xdr:rowOff>5047717</xdr:rowOff>
    </xdr:to>
    <xdr:pic>
      <xdr:nvPicPr>
        <xdr:cNvPr id="11" name="Picture 10" descr="0404_Z3G0876"/>
        <xdr:cNvPicPr>
          <a:picLocks noChangeAspect="1" noChangeArrowheads="1"/>
        </xdr:cNvPicPr>
      </xdr:nvPicPr>
      <xdr:blipFill>
        <a:blip xmlns:r="http://schemas.openxmlformats.org/officeDocument/2006/relationships" r:embed="rId3" cstate="print"/>
        <a:srcRect/>
        <a:stretch>
          <a:fillRect/>
        </a:stretch>
      </xdr:blipFill>
      <xdr:spPr bwMode="gray">
        <a:xfrm>
          <a:off x="7512916" y="4507923"/>
          <a:ext cx="4369954" cy="5483269"/>
        </a:xfrm>
        <a:prstGeom prst="rect">
          <a:avLst/>
        </a:prstGeom>
        <a:noFill/>
        <a:ln w="12700">
          <a:solidFill>
            <a:schemeClr val="bg1"/>
          </a:solidFill>
          <a:miter lim="800000"/>
          <a:headEnd/>
          <a:tailEnd/>
        </a:ln>
      </xdr:spPr>
    </xdr:pic>
    <xdr:clientData/>
  </xdr:twoCellAnchor>
  <xdr:twoCellAnchor editAs="oneCell">
    <xdr:from>
      <xdr:col>0</xdr:col>
      <xdr:colOff>0</xdr:colOff>
      <xdr:row>10</xdr:row>
      <xdr:rowOff>2337955</xdr:rowOff>
    </xdr:from>
    <xdr:to>
      <xdr:col>4</xdr:col>
      <xdr:colOff>495568</xdr:colOff>
      <xdr:row>11</xdr:row>
      <xdr:rowOff>5030399</xdr:rowOff>
    </xdr:to>
    <xdr:pic>
      <xdr:nvPicPr>
        <xdr:cNvPr id="12" name="Picture 11" descr="0280_MG_9993"/>
        <xdr:cNvPicPr>
          <a:picLocks noChangeAspect="1" noChangeArrowheads="1"/>
        </xdr:cNvPicPr>
      </xdr:nvPicPr>
      <xdr:blipFill>
        <a:blip xmlns:r="http://schemas.openxmlformats.org/officeDocument/2006/relationships" r:embed="rId4" cstate="print">
          <a:lum bright="50000"/>
        </a:blip>
        <a:srcRect/>
        <a:stretch>
          <a:fillRect/>
        </a:stretch>
      </xdr:blipFill>
      <xdr:spPr bwMode="gray">
        <a:xfrm>
          <a:off x="0" y="4490605"/>
          <a:ext cx="3886468" cy="5483269"/>
        </a:xfrm>
        <a:prstGeom prst="rect">
          <a:avLst/>
        </a:prstGeom>
        <a:noFill/>
        <a:ln w="9525">
          <a:solidFill>
            <a:schemeClr val="bg1"/>
          </a:solidFill>
          <a:miter lim="800000"/>
          <a:headEnd/>
          <a:tailEnd/>
        </a:ln>
      </xdr:spPr>
    </xdr:pic>
    <xdr:clientData/>
  </xdr:twoCellAnchor>
  <xdr:twoCellAnchor editAs="oneCell">
    <xdr:from>
      <xdr:col>6</xdr:col>
      <xdr:colOff>252417</xdr:colOff>
      <xdr:row>7</xdr:row>
      <xdr:rowOff>214312</xdr:rowOff>
    </xdr:from>
    <xdr:to>
      <xdr:col>13</xdr:col>
      <xdr:colOff>107637</xdr:colOff>
      <xdr:row>10</xdr:row>
      <xdr:rowOff>454688</xdr:rowOff>
    </xdr:to>
    <xdr:pic>
      <xdr:nvPicPr>
        <xdr:cNvPr id="13" name="Picture 12" descr="TransoceanLogo_Reverse.png"/>
        <xdr:cNvPicPr>
          <a:picLocks noChangeAspect="1"/>
        </xdr:cNvPicPr>
      </xdr:nvPicPr>
      <xdr:blipFill>
        <a:blip xmlns:r="http://schemas.openxmlformats.org/officeDocument/2006/relationships" r:embed="rId5" cstate="print"/>
        <a:stretch>
          <a:fillRect/>
        </a:stretch>
      </xdr:blipFill>
      <xdr:spPr>
        <a:xfrm>
          <a:off x="5338767" y="1347787"/>
          <a:ext cx="5713095" cy="1259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2047875</xdr:colOff>
      <xdr:row>0</xdr:row>
      <xdr:rowOff>485775</xdr:rowOff>
    </xdr:to>
    <xdr:pic>
      <xdr:nvPicPr>
        <xdr:cNvPr id="1042" name="Picture 216"/>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20193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622300</xdr:colOff>
      <xdr:row>5</xdr:row>
      <xdr:rowOff>0</xdr:rowOff>
    </xdr:from>
    <xdr:to>
      <xdr:col>13</xdr:col>
      <xdr:colOff>751332</xdr:colOff>
      <xdr:row>5</xdr:row>
      <xdr:rowOff>0</xdr:rowOff>
    </xdr:to>
    <xdr:sp macro="" textlink="">
      <xdr:nvSpPr>
        <xdr:cNvPr id="9217" name="Text Box 1"/>
        <xdr:cNvSpPr txBox="1">
          <a:spLocks noChangeArrowheads="1"/>
        </xdr:cNvSpPr>
      </xdr:nvSpPr>
      <xdr:spPr bwMode="auto">
        <a:xfrm>
          <a:off x="10982325" y="1228725"/>
          <a:ext cx="1238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511175</xdr:colOff>
      <xdr:row>5</xdr:row>
      <xdr:rowOff>0</xdr:rowOff>
    </xdr:from>
    <xdr:to>
      <xdr:col>2</xdr:col>
      <xdr:colOff>856976</xdr:colOff>
      <xdr:row>5</xdr:row>
      <xdr:rowOff>0</xdr:rowOff>
    </xdr:to>
    <xdr:sp macro="" textlink="">
      <xdr:nvSpPr>
        <xdr:cNvPr id="9218" name="Text Box 2"/>
        <xdr:cNvSpPr txBox="1">
          <a:spLocks noChangeArrowheads="1"/>
        </xdr:cNvSpPr>
      </xdr:nvSpPr>
      <xdr:spPr bwMode="auto">
        <a:xfrm>
          <a:off x="514350" y="1228725"/>
          <a:ext cx="3524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822678</xdr:colOff>
      <xdr:row>5</xdr:row>
      <xdr:rowOff>0</xdr:rowOff>
    </xdr:to>
    <xdr:sp macro="" textlink="">
      <xdr:nvSpPr>
        <xdr:cNvPr id="9219" name="Text Box 3"/>
        <xdr:cNvSpPr txBox="1">
          <a:spLocks noChangeArrowheads="1"/>
        </xdr:cNvSpPr>
      </xdr:nvSpPr>
      <xdr:spPr bwMode="auto">
        <a:xfrm>
          <a:off x="504825" y="1228725"/>
          <a:ext cx="323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993775</xdr:colOff>
      <xdr:row>12</xdr:row>
      <xdr:rowOff>635</xdr:rowOff>
    </xdr:from>
    <xdr:to>
      <xdr:col>2</xdr:col>
      <xdr:colOff>1254548</xdr:colOff>
      <xdr:row>12</xdr:row>
      <xdr:rowOff>635</xdr:rowOff>
    </xdr:to>
    <xdr:sp macro="" textlink="">
      <xdr:nvSpPr>
        <xdr:cNvPr id="9220" name="Text Box 4"/>
        <xdr:cNvSpPr txBox="1">
          <a:spLocks noChangeArrowheads="1"/>
        </xdr:cNvSpPr>
      </xdr:nvSpPr>
      <xdr:spPr bwMode="auto">
        <a:xfrm>
          <a:off x="990600" y="9048750"/>
          <a:ext cx="2667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727075</xdr:colOff>
      <xdr:row>12</xdr:row>
      <xdr:rowOff>635</xdr:rowOff>
    </xdr:from>
    <xdr:to>
      <xdr:col>2</xdr:col>
      <xdr:colOff>1015898</xdr:colOff>
      <xdr:row>12</xdr:row>
      <xdr:rowOff>635</xdr:rowOff>
    </xdr:to>
    <xdr:sp macro="" textlink="">
      <xdr:nvSpPr>
        <xdr:cNvPr id="9221" name="Text Box 5"/>
        <xdr:cNvSpPr txBox="1">
          <a:spLocks noChangeArrowheads="1"/>
        </xdr:cNvSpPr>
      </xdr:nvSpPr>
      <xdr:spPr bwMode="auto">
        <a:xfrm>
          <a:off x="733425" y="9048750"/>
          <a:ext cx="2857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1704975</xdr:colOff>
      <xdr:row>0</xdr:row>
      <xdr:rowOff>485775</xdr:rowOff>
    </xdr:to>
    <xdr:pic>
      <xdr:nvPicPr>
        <xdr:cNvPr id="410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2028825"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2057400</xdr:colOff>
      <xdr:row>0</xdr:row>
      <xdr:rowOff>485775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2028825"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47064</xdr:rowOff>
    </xdr:from>
    <xdr:to>
      <xdr:col>1</xdr:col>
      <xdr:colOff>123825</xdr:colOff>
      <xdr:row>0</xdr:row>
      <xdr:rowOff>526676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064"/>
          <a:ext cx="2028825" cy="479612"/>
        </a:xfrm>
        <a:prstGeom prst="rect">
          <a:avLst/>
        </a:prstGeom>
        <a:noFill/>
        <a:ln w="9525">
          <a:noFill/>
          <a:miter lim="800000"/>
          <a:headEnd/>
          <a:tailEnd/>
        </a:ln>
      </xdr:spPr>
    </xdr:pic>
    <xdr:clientData/>
  </xdr:twoCellAnchor>
  <xdr:twoCellAnchor editAs="oneCell">
    <xdr:from>
      <xdr:col>0</xdr:col>
      <xdr:colOff>47625</xdr:colOff>
      <xdr:row>3</xdr:row>
      <xdr:rowOff>57149</xdr:rowOff>
    </xdr:from>
    <xdr:to>
      <xdr:col>11</xdr:col>
      <xdr:colOff>955675</xdr:colOff>
      <xdr:row>68</xdr:row>
      <xdr:rowOff>44824</xdr:rowOff>
    </xdr:to>
    <xdr:sp macro="" textlink="">
      <xdr:nvSpPr>
        <xdr:cNvPr id="3" name="Text Box 2"/>
        <xdr:cNvSpPr txBox="1">
          <a:spLocks noChangeArrowheads="1"/>
        </xdr:cNvSpPr>
      </xdr:nvSpPr>
      <xdr:spPr bwMode="auto">
        <a:xfrm>
          <a:off x="47625" y="1466849"/>
          <a:ext cx="10842625" cy="1237017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estimated out of service time are noted where changes in the time Transocean anticipates that a rig is scheduled to be out of service and not be available to earn an operating dayrate have changed by a period of </a:t>
          </a:r>
          <a:r>
            <a:rPr lang="en-US" sz="1200" b="1">
              <a:latin typeface="Arial" pitchFamily="34" charset="0"/>
              <a:ea typeface="Calibri"/>
              <a:cs typeface="Arial" pitchFamily="34" charset="0"/>
            </a:rPr>
            <a:t>15 days or longer </a:t>
          </a:r>
          <a:r>
            <a:rPr lang="en-US" sz="1200">
              <a:latin typeface="Arial" pitchFamily="34" charset="0"/>
              <a:ea typeface="Calibri"/>
              <a:cs typeface="Arial" pitchFamily="34" charset="0"/>
            </a:rPr>
            <a:t>for all rig classifications since the previously issued Monthly Fleet Update Summary or Comprehensive Fleet Status Report.  The changes to estimated out of service time included in this Fleet Status may not be firm and could change significantly based on a variety of factors.  Any significant changes to our estimates of out of service time will be reflected in subsequent Monthly Fleet Updates and Comprehensive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pPr rtl="0"/>
          <a:r>
            <a:rPr lang="en-US" sz="1200" b="1" i="0" u="none" strike="noStrike" baseline="0">
              <a:solidFill>
                <a:srgbClr val="000000"/>
              </a:solidFill>
              <a:latin typeface="Arial" pitchFamily="34" charset="0"/>
              <a:cs typeface="Arial" pitchFamily="34" charset="0"/>
            </a:rPr>
            <a:t>Fleet Classification.</a:t>
          </a:r>
          <a:r>
            <a:rPr lang="en-US" sz="1200" b="0" i="0" u="none" strike="noStrike" baseline="0">
              <a:solidFill>
                <a:srgbClr val="000000"/>
              </a:solidFill>
              <a:latin typeface="Arial" pitchFamily="34" charset="0"/>
              <a:cs typeface="Arial" pitchFamily="34" charset="0"/>
            </a:rPr>
            <a:t> Transocean uses a rig classification for its semisubmersible rigs and drillships to reflect the company’s strategic focus on the ownership and operation of premium, high specification floating rigs. The rig classification “High Specification Floaters” is comprised of “Ultra-Deepwater” which refers to the latest generation of semisubmersible rigs and drillships possessing the latest technical drilling capabilities and the ability to operate in water depths equal to or greater than 7,500 feet, “Deepwater” which refers to semisubmersible rigs and drillships that possess the ability to drill in water depths equal to or greater than 4,500 feet, and “Harsh Environment” comprised of </a:t>
          </a:r>
          <a:r>
            <a:rPr lang="en-US" sz="1200" b="0" i="0" u="none" strike="noStrike" baseline="0">
              <a:solidFill>
                <a:sysClr val="windowText" lastClr="000000"/>
              </a:solidFill>
              <a:latin typeface="Arial" pitchFamily="34" charset="0"/>
              <a:cs typeface="Arial" pitchFamily="34" charset="0"/>
            </a:rPr>
            <a:t>seven</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rgbClr val="000000"/>
              </a:solidFill>
              <a:latin typeface="Arial" pitchFamily="34" charset="0"/>
              <a:cs typeface="Arial" pitchFamily="34" charset="0"/>
            </a:rPr>
            <a:t>of the company’s premium harsh environment rigs, the </a:t>
          </a:r>
          <a:r>
            <a:rPr lang="en-US" sz="1200" b="0" i="0" u="none" strike="noStrike" baseline="0">
              <a:solidFill>
                <a:sysClr val="windowText" lastClr="000000"/>
              </a:solidFill>
              <a:latin typeface="Arial" pitchFamily="34" charset="0"/>
              <a:cs typeface="Arial" pitchFamily="34" charset="0"/>
            </a:rPr>
            <a:t>semisubmersibles Transocean Barents</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ysClr val="windowText" lastClr="000000"/>
              </a:solidFill>
              <a:latin typeface="Arial" pitchFamily="34" charset="0"/>
              <a:cs typeface="Arial" pitchFamily="34" charset="0"/>
            </a:rPr>
            <a:t>Transocean Spitsbergen, </a:t>
          </a:r>
          <a:r>
            <a:rPr lang="en-US" sz="1200" b="0" i="0" u="none" strike="noStrike" baseline="0">
              <a:solidFill>
                <a:srgbClr val="000000"/>
              </a:solidFill>
              <a:latin typeface="Arial" pitchFamily="34" charset="0"/>
              <a:cs typeface="Arial" pitchFamily="34" charset="0"/>
            </a:rPr>
            <a:t>Henry Goodrich, Transocean Leader, Paul B. Loyd, Jr., Transocean Arctic and Polar Pioneer. The category titled “Midwater Floaters” represents semisubmersible rigs and drillships that possess the ability to drill in water depths of up to 4,499 feet.  </a:t>
          </a:r>
          <a:r>
            <a:rPr lang="en-US" sz="1200" b="0" i="0" u="none" strike="noStrike" baseline="0">
              <a:solidFill>
                <a:srgbClr val="000000"/>
              </a:solidFill>
              <a:latin typeface="Arial" pitchFamily="34" charset="0"/>
              <a:ea typeface="+mn-ea"/>
              <a:cs typeface="Arial" pitchFamily="34" charset="0"/>
            </a:rPr>
            <a:t>The category titled "High Specification Jackups" consists of high performance jackup rigs that possess the ability to drill in water depths of 400 feet or less.</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Q16"/>
  <sheetViews>
    <sheetView showGridLines="0" view="pageBreakPreview" zoomScale="40" zoomScaleNormal="100" zoomScaleSheetLayoutView="40" zoomScalePageLayoutView="70" workbookViewId="0">
      <selection activeCell="A2" sqref="A2"/>
    </sheetView>
  </sheetViews>
  <sheetFormatPr defaultRowHeight="12.75" x14ac:dyDescent="0.2"/>
  <cols>
    <col min="1" max="10" width="12.7109375" customWidth="1"/>
    <col min="11" max="11" width="14.5703125" customWidth="1"/>
    <col min="12" max="12" width="13.28515625" customWidth="1"/>
  </cols>
  <sheetData>
    <row r="8" spans="1:17" ht="54.75" customHeight="1" x14ac:dyDescent="0.2"/>
    <row r="11" spans="1:17" ht="219.95" customHeight="1" x14ac:dyDescent="0.2">
      <c r="A11" s="7" t="s">
        <v>58</v>
      </c>
      <c r="B11" s="7"/>
      <c r="C11" s="131"/>
      <c r="D11" s="7"/>
      <c r="E11" s="7"/>
      <c r="F11" s="7"/>
      <c r="G11" s="7"/>
      <c r="H11" s="7"/>
      <c r="I11" s="7"/>
      <c r="J11" s="7"/>
      <c r="K11" s="7"/>
      <c r="L11" s="7"/>
    </row>
    <row r="12" spans="1:17" ht="409.5" customHeight="1" x14ac:dyDescent="0.35">
      <c r="A12" s="7"/>
      <c r="B12" s="7"/>
      <c r="C12" s="43"/>
      <c r="D12" s="7"/>
      <c r="E12" s="7"/>
      <c r="F12" s="7"/>
      <c r="G12" s="7"/>
      <c r="H12" s="7"/>
      <c r="I12" s="7"/>
      <c r="J12" s="7"/>
      <c r="K12" s="7"/>
      <c r="L12" s="7"/>
      <c r="Q12" s="41"/>
    </row>
    <row r="13" spans="1:17" ht="58.5" customHeight="1" x14ac:dyDescent="0.2">
      <c r="A13" s="22"/>
      <c r="B13" s="22"/>
      <c r="C13" s="22"/>
      <c r="D13" s="22"/>
      <c r="E13" s="22"/>
      <c r="F13" s="22"/>
      <c r="G13" s="22"/>
      <c r="H13" s="22"/>
      <c r="I13" s="22"/>
      <c r="J13" s="22"/>
      <c r="K13" s="22"/>
      <c r="L13" s="22"/>
    </row>
    <row r="14" spans="1:17" ht="58.5" customHeight="1" x14ac:dyDescent="0.2">
      <c r="A14" s="22"/>
      <c r="B14" s="22"/>
      <c r="C14" s="22"/>
      <c r="D14" s="22"/>
      <c r="E14" s="22"/>
      <c r="F14" s="22"/>
      <c r="G14" s="22"/>
      <c r="H14" s="23"/>
      <c r="I14" s="23"/>
      <c r="J14" s="23"/>
      <c r="K14" s="23"/>
      <c r="L14" s="23"/>
    </row>
    <row r="15" spans="1:17" ht="181.5" customHeight="1" x14ac:dyDescent="0.2">
      <c r="A15" s="22"/>
      <c r="B15" s="22"/>
      <c r="C15" s="22"/>
      <c r="D15" s="22"/>
      <c r="E15" s="22"/>
      <c r="F15" s="22"/>
      <c r="G15" s="22"/>
      <c r="H15" s="23"/>
      <c r="I15" s="23"/>
      <c r="J15" s="23"/>
      <c r="K15" s="23"/>
      <c r="L15" s="23"/>
    </row>
    <row r="16" spans="1:17" x14ac:dyDescent="0.2">
      <c r="A16" s="7"/>
      <c r="B16" s="7"/>
      <c r="C16" s="7"/>
      <c r="D16" s="7"/>
      <c r="E16" s="7"/>
      <c r="F16" s="7"/>
      <c r="G16" s="7"/>
      <c r="H16" s="7"/>
      <c r="I16" s="7"/>
      <c r="J16" s="7"/>
      <c r="K16" s="7"/>
      <c r="L16" s="7"/>
    </row>
  </sheetData>
  <pageMargins left="0.75" right="0.5" top="0.5" bottom="0.5" header="0.5" footer="0.5"/>
  <pageSetup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V228"/>
  <sheetViews>
    <sheetView tabSelected="1" view="pageBreakPreview" zoomScale="70" zoomScaleNormal="100" zoomScaleSheetLayoutView="70" workbookViewId="0">
      <pane xSplit="1" ySplit="9" topLeftCell="B10" activePane="bottomRight" state="frozen"/>
      <selection pane="topRight" activeCell="B1" sqref="B1"/>
      <selection pane="bottomLeft" activeCell="A10" sqref="A10"/>
      <selection pane="bottomRight" activeCell="B1" sqref="B1"/>
    </sheetView>
  </sheetViews>
  <sheetFormatPr defaultRowHeight="12.75" x14ac:dyDescent="0.2"/>
  <cols>
    <col min="1" max="1" width="38.28515625" style="7" customWidth="1"/>
    <col min="2" max="2" width="14" style="7" customWidth="1"/>
    <col min="3" max="3" width="15.5703125" style="7" customWidth="1"/>
    <col min="4" max="4" width="15.28515625" style="7" customWidth="1"/>
    <col min="5" max="5" width="14.5703125" style="7" customWidth="1"/>
    <col min="6" max="6" width="14.42578125" style="7" customWidth="1"/>
    <col min="7" max="7" width="14" style="7" customWidth="1"/>
    <col min="8" max="8" width="17.28515625" style="7" customWidth="1"/>
    <col min="9" max="9" width="22.28515625" style="7" customWidth="1"/>
    <col min="10" max="10" width="17.85546875" style="7" customWidth="1"/>
    <col min="11" max="11" width="18.5703125" style="7" customWidth="1"/>
    <col min="12" max="12" width="22.85546875" style="7" bestFit="1" customWidth="1"/>
    <col min="13" max="13" width="26.7109375" style="7" customWidth="1"/>
    <col min="14" max="14" width="2.7109375" style="36" customWidth="1"/>
    <col min="15" max="22" width="11.7109375" style="7" customWidth="1"/>
    <col min="23" max="16384" width="9.140625" style="7"/>
  </cols>
  <sheetData>
    <row r="1" spans="1:22" ht="41.25" customHeight="1" x14ac:dyDescent="0.2">
      <c r="C1" s="43"/>
      <c r="E1" s="47"/>
      <c r="F1" s="47"/>
      <c r="H1" s="44"/>
    </row>
    <row r="2" spans="1:22" ht="13.5" customHeight="1" x14ac:dyDescent="0.2">
      <c r="A2" s="45" t="s">
        <v>316</v>
      </c>
      <c r="B2" s="350"/>
      <c r="C2" s="346"/>
      <c r="K2" s="48"/>
      <c r="L2" s="48"/>
    </row>
    <row r="3" spans="1:22" ht="16.5" customHeight="1" x14ac:dyDescent="0.2">
      <c r="A3" s="545" t="s">
        <v>230</v>
      </c>
      <c r="B3" s="545"/>
      <c r="C3" s="546"/>
      <c r="D3" s="546"/>
      <c r="E3" s="546"/>
      <c r="F3" s="546"/>
      <c r="G3" s="546"/>
      <c r="H3" s="546"/>
      <c r="I3" s="546"/>
      <c r="J3" s="546"/>
      <c r="K3" s="546"/>
      <c r="L3" s="546"/>
      <c r="M3" s="546"/>
      <c r="N3" s="414"/>
    </row>
    <row r="4" spans="1:22" x14ac:dyDescent="0.2">
      <c r="A4" s="547" t="s">
        <v>108</v>
      </c>
      <c r="B4" s="547"/>
      <c r="C4" s="547"/>
      <c r="D4" s="547"/>
      <c r="E4" s="547"/>
      <c r="F4" s="547"/>
      <c r="G4" s="547"/>
      <c r="H4" s="547"/>
      <c r="I4" s="547"/>
      <c r="J4" s="547"/>
      <c r="K4" s="547"/>
      <c r="L4" s="547"/>
      <c r="M4" s="547"/>
      <c r="N4" s="414"/>
    </row>
    <row r="5" spans="1:22" x14ac:dyDescent="0.2">
      <c r="A5" s="27"/>
      <c r="B5" s="27"/>
      <c r="C5" s="49"/>
      <c r="D5" s="49"/>
      <c r="E5" s="49"/>
      <c r="F5" s="49"/>
      <c r="G5" s="49"/>
      <c r="H5" s="49"/>
      <c r="I5" s="49"/>
      <c r="L5" s="4"/>
      <c r="M5" s="4"/>
      <c r="N5" s="4"/>
    </row>
    <row r="6" spans="1:22" s="36" customFormat="1" ht="15.75" x14ac:dyDescent="0.25">
      <c r="A6" s="73"/>
      <c r="B6" s="107"/>
      <c r="C6" s="218"/>
      <c r="D6" s="75"/>
      <c r="E6" s="76" t="s">
        <v>156</v>
      </c>
      <c r="F6" s="77" t="s">
        <v>23</v>
      </c>
      <c r="G6" s="77" t="s">
        <v>152</v>
      </c>
      <c r="H6" s="78"/>
      <c r="I6" s="78"/>
      <c r="J6" s="77" t="s">
        <v>70</v>
      </c>
      <c r="K6" s="77" t="s">
        <v>70</v>
      </c>
      <c r="L6" s="77" t="s">
        <v>104</v>
      </c>
      <c r="M6" s="288" t="s">
        <v>104</v>
      </c>
      <c r="N6" s="307"/>
      <c r="O6" s="539" t="s">
        <v>282</v>
      </c>
      <c r="P6" s="539"/>
      <c r="Q6" s="539"/>
      <c r="R6" s="540"/>
      <c r="S6" s="538" t="s">
        <v>282</v>
      </c>
      <c r="T6" s="539"/>
      <c r="U6" s="539"/>
      <c r="V6" s="540"/>
    </row>
    <row r="7" spans="1:22" s="36" customFormat="1" ht="14.25" customHeight="1" x14ac:dyDescent="0.2">
      <c r="A7" s="74"/>
      <c r="B7" s="108" t="s">
        <v>162</v>
      </c>
      <c r="C7" s="219" t="s">
        <v>61</v>
      </c>
      <c r="D7" s="79" t="s">
        <v>153</v>
      </c>
      <c r="E7" s="79" t="s">
        <v>69</v>
      </c>
      <c r="F7" s="79" t="s">
        <v>25</v>
      </c>
      <c r="G7" s="79" t="s">
        <v>25</v>
      </c>
      <c r="H7" s="80"/>
      <c r="I7" s="80"/>
      <c r="J7" s="81" t="s">
        <v>154</v>
      </c>
      <c r="K7" s="81" t="s">
        <v>158</v>
      </c>
      <c r="L7" s="86" t="s">
        <v>159</v>
      </c>
      <c r="M7" s="289" t="s">
        <v>160</v>
      </c>
      <c r="N7" s="282"/>
      <c r="O7" s="541">
        <v>2013</v>
      </c>
      <c r="P7" s="542"/>
      <c r="Q7" s="542"/>
      <c r="R7" s="543"/>
      <c r="S7" s="541">
        <v>2014</v>
      </c>
      <c r="T7" s="542"/>
      <c r="U7" s="542"/>
      <c r="V7" s="543"/>
    </row>
    <row r="8" spans="1:22" s="36" customFormat="1" ht="13.5" customHeight="1" x14ac:dyDescent="0.2">
      <c r="A8" s="85" t="s">
        <v>22</v>
      </c>
      <c r="B8" s="109" t="s">
        <v>163</v>
      </c>
      <c r="C8" s="220" t="s">
        <v>62</v>
      </c>
      <c r="D8" s="221" t="s">
        <v>155</v>
      </c>
      <c r="E8" s="82" t="s">
        <v>26</v>
      </c>
      <c r="F8" s="83" t="s">
        <v>71</v>
      </c>
      <c r="G8" s="83" t="s">
        <v>71</v>
      </c>
      <c r="H8" s="84" t="s">
        <v>35</v>
      </c>
      <c r="I8" s="84" t="s">
        <v>89</v>
      </c>
      <c r="J8" s="82" t="s">
        <v>157</v>
      </c>
      <c r="K8" s="82" t="s">
        <v>161</v>
      </c>
      <c r="L8" s="83" t="s">
        <v>72</v>
      </c>
      <c r="M8" s="290" t="s">
        <v>72</v>
      </c>
      <c r="N8" s="308"/>
      <c r="O8" s="202" t="s">
        <v>236</v>
      </c>
      <c r="P8" s="87" t="s">
        <v>237</v>
      </c>
      <c r="Q8" s="87" t="s">
        <v>238</v>
      </c>
      <c r="R8" s="88" t="s">
        <v>235</v>
      </c>
      <c r="S8" s="202" t="s">
        <v>236</v>
      </c>
      <c r="T8" s="87" t="s">
        <v>237</v>
      </c>
      <c r="U8" s="87" t="s">
        <v>238</v>
      </c>
      <c r="V8" s="88" t="s">
        <v>235</v>
      </c>
    </row>
    <row r="9" spans="1:22" s="36" customFormat="1" ht="9" customHeight="1" x14ac:dyDescent="0.2">
      <c r="A9" s="151"/>
      <c r="B9" s="106"/>
      <c r="C9" s="4"/>
      <c r="D9" s="50"/>
      <c r="E9" s="4"/>
      <c r="F9" s="4"/>
      <c r="G9" s="4"/>
      <c r="H9" s="4"/>
      <c r="I9" s="4"/>
      <c r="J9" s="4"/>
      <c r="K9" s="4"/>
      <c r="L9" s="4"/>
      <c r="M9" s="291"/>
      <c r="N9" s="4"/>
      <c r="O9" s="203"/>
      <c r="P9" s="37"/>
      <c r="Q9" s="37"/>
      <c r="R9" s="267"/>
      <c r="S9" s="203"/>
      <c r="T9" s="37"/>
      <c r="U9" s="37"/>
      <c r="V9" s="267"/>
    </row>
    <row r="10" spans="1:22" s="36" customFormat="1" ht="15" x14ac:dyDescent="0.2">
      <c r="A10" s="235" t="s">
        <v>325</v>
      </c>
      <c r="B10" s="140"/>
      <c r="C10" s="103"/>
      <c r="D10" s="89"/>
      <c r="E10" s="90"/>
      <c r="F10" s="89"/>
      <c r="G10" s="89"/>
      <c r="H10" s="89"/>
      <c r="I10" s="89"/>
      <c r="J10" s="89"/>
      <c r="K10" s="89"/>
      <c r="L10" s="89"/>
      <c r="M10" s="292"/>
      <c r="N10" s="309"/>
      <c r="O10" s="96"/>
      <c r="P10" s="91"/>
      <c r="Q10" s="91"/>
      <c r="R10" s="102"/>
      <c r="S10" s="96"/>
      <c r="T10" s="91"/>
      <c r="U10" s="91"/>
      <c r="V10" s="102"/>
    </row>
    <row r="11" spans="1:22" s="36" customFormat="1" ht="6" customHeight="1" x14ac:dyDescent="0.2">
      <c r="A11" s="151"/>
      <c r="B11" s="130"/>
      <c r="C11" s="4"/>
      <c r="D11" s="50"/>
      <c r="E11" s="4"/>
      <c r="F11" s="4"/>
      <c r="G11" s="4"/>
      <c r="H11" s="4"/>
      <c r="I11" s="4"/>
      <c r="J11" s="4"/>
      <c r="K11" s="4"/>
      <c r="L11" s="4"/>
      <c r="M11" s="291"/>
      <c r="N11" s="4"/>
      <c r="O11" s="38"/>
      <c r="P11" s="59"/>
      <c r="Q11" s="59"/>
      <c r="R11" s="177"/>
      <c r="S11" s="336"/>
      <c r="T11" s="59"/>
      <c r="U11" s="59"/>
      <c r="V11" s="177"/>
    </row>
    <row r="12" spans="1:22" s="36" customFormat="1" x14ac:dyDescent="0.2">
      <c r="A12" s="154" t="s">
        <v>232</v>
      </c>
      <c r="B12" s="232">
        <v>-11</v>
      </c>
      <c r="C12" s="51" t="s">
        <v>59</v>
      </c>
      <c r="D12" s="155" t="s">
        <v>68</v>
      </c>
      <c r="E12" s="50" t="s">
        <v>73</v>
      </c>
      <c r="F12" s="52">
        <v>12000</v>
      </c>
      <c r="G12" s="52">
        <v>40000</v>
      </c>
      <c r="H12" s="50" t="s">
        <v>44</v>
      </c>
      <c r="I12" s="50" t="s">
        <v>73</v>
      </c>
      <c r="J12" s="50" t="s">
        <v>281</v>
      </c>
      <c r="K12" s="50" t="s">
        <v>284</v>
      </c>
      <c r="L12" s="65">
        <v>600000</v>
      </c>
      <c r="M12" s="324" t="s">
        <v>49</v>
      </c>
      <c r="N12" s="283"/>
      <c r="O12" s="339">
        <v>0</v>
      </c>
      <c r="P12" s="34">
        <v>0</v>
      </c>
      <c r="Q12" s="34">
        <v>0</v>
      </c>
      <c r="R12" s="156">
        <v>0</v>
      </c>
      <c r="S12" s="339"/>
      <c r="T12" s="34"/>
      <c r="U12" s="34"/>
      <c r="V12" s="156"/>
    </row>
    <row r="13" spans="1:22" s="273" customFormat="1" x14ac:dyDescent="0.2">
      <c r="A13" s="376" t="s">
        <v>231</v>
      </c>
      <c r="B13" s="142" t="s">
        <v>254</v>
      </c>
      <c r="C13" s="95" t="s">
        <v>59</v>
      </c>
      <c r="D13" s="178" t="s">
        <v>68</v>
      </c>
      <c r="E13" s="95" t="s">
        <v>73</v>
      </c>
      <c r="F13" s="377">
        <v>12000</v>
      </c>
      <c r="G13" s="377">
        <v>40000</v>
      </c>
      <c r="H13" s="378" t="s">
        <v>36</v>
      </c>
      <c r="I13" s="378" t="s">
        <v>20</v>
      </c>
      <c r="J13" s="161" t="s">
        <v>272</v>
      </c>
      <c r="K13" s="161" t="s">
        <v>252</v>
      </c>
      <c r="L13" s="141">
        <v>595000</v>
      </c>
      <c r="M13" s="379" t="s">
        <v>49</v>
      </c>
      <c r="N13" s="46"/>
      <c r="O13" s="347">
        <v>0</v>
      </c>
      <c r="P13" s="92">
        <v>0</v>
      </c>
      <c r="Q13" s="92">
        <v>0</v>
      </c>
      <c r="R13" s="153">
        <v>0</v>
      </c>
      <c r="S13" s="338"/>
      <c r="T13" s="92"/>
      <c r="U13" s="92"/>
      <c r="V13" s="153"/>
    </row>
    <row r="14" spans="1:22" s="36" customFormat="1" ht="14.25" customHeight="1" x14ac:dyDescent="0.2">
      <c r="A14" s="179" t="s">
        <v>248</v>
      </c>
      <c r="B14" s="232" t="s">
        <v>254</v>
      </c>
      <c r="C14" s="51" t="s">
        <v>59</v>
      </c>
      <c r="D14" s="155" t="s">
        <v>68</v>
      </c>
      <c r="E14" s="51" t="s">
        <v>73</v>
      </c>
      <c r="F14" s="53">
        <v>12000</v>
      </c>
      <c r="G14" s="53">
        <v>40000</v>
      </c>
      <c r="H14" s="51" t="s">
        <v>73</v>
      </c>
      <c r="I14" s="160" t="s">
        <v>42</v>
      </c>
      <c r="J14" s="160" t="s">
        <v>314</v>
      </c>
      <c r="K14" s="160" t="s">
        <v>259</v>
      </c>
      <c r="L14" s="65">
        <v>519000</v>
      </c>
      <c r="M14" s="294" t="s">
        <v>49</v>
      </c>
      <c r="N14" s="215"/>
      <c r="O14" s="339">
        <v>0</v>
      </c>
      <c r="P14" s="34">
        <v>0</v>
      </c>
      <c r="Q14" s="34">
        <v>0</v>
      </c>
      <c r="R14" s="156">
        <v>0</v>
      </c>
      <c r="S14" s="339"/>
      <c r="T14" s="34"/>
      <c r="U14" s="34"/>
      <c r="V14" s="156"/>
    </row>
    <row r="15" spans="1:22" s="273" customFormat="1" ht="14.25" customHeight="1" x14ac:dyDescent="0.2">
      <c r="A15" s="380" t="s">
        <v>249</v>
      </c>
      <c r="B15" s="142" t="s">
        <v>254</v>
      </c>
      <c r="C15" s="95" t="s">
        <v>59</v>
      </c>
      <c r="D15" s="178" t="s">
        <v>68</v>
      </c>
      <c r="E15" s="95" t="s">
        <v>73</v>
      </c>
      <c r="F15" s="157">
        <v>12000</v>
      </c>
      <c r="G15" s="157">
        <v>40000</v>
      </c>
      <c r="H15" s="95" t="s">
        <v>73</v>
      </c>
      <c r="I15" s="161" t="s">
        <v>42</v>
      </c>
      <c r="J15" s="161" t="s">
        <v>253</v>
      </c>
      <c r="K15" s="161" t="s">
        <v>260</v>
      </c>
      <c r="L15" s="359">
        <v>519000</v>
      </c>
      <c r="M15" s="381" t="s">
        <v>49</v>
      </c>
      <c r="N15" s="215"/>
      <c r="O15" s="338">
        <v>0</v>
      </c>
      <c r="P15" s="92">
        <v>0</v>
      </c>
      <c r="Q15" s="92">
        <v>0</v>
      </c>
      <c r="R15" s="153">
        <v>0</v>
      </c>
      <c r="S15" s="338"/>
      <c r="T15" s="92"/>
      <c r="U15" s="92"/>
      <c r="V15" s="153"/>
    </row>
    <row r="16" spans="1:22" s="36" customFormat="1" ht="14.25" customHeight="1" x14ac:dyDescent="0.2">
      <c r="A16" s="179" t="s">
        <v>250</v>
      </c>
      <c r="B16" s="232" t="s">
        <v>254</v>
      </c>
      <c r="C16" s="51" t="s">
        <v>59</v>
      </c>
      <c r="D16" s="155" t="s">
        <v>68</v>
      </c>
      <c r="E16" s="51" t="s">
        <v>73</v>
      </c>
      <c r="F16" s="53">
        <v>12000</v>
      </c>
      <c r="G16" s="53">
        <v>40000</v>
      </c>
      <c r="H16" s="51" t="s">
        <v>73</v>
      </c>
      <c r="I16" s="160" t="s">
        <v>42</v>
      </c>
      <c r="J16" s="160" t="s">
        <v>315</v>
      </c>
      <c r="K16" s="160" t="s">
        <v>258</v>
      </c>
      <c r="L16" s="65">
        <v>519000</v>
      </c>
      <c r="M16" s="294" t="s">
        <v>49</v>
      </c>
      <c r="N16" s="215"/>
      <c r="O16" s="339">
        <v>0</v>
      </c>
      <c r="P16" s="34">
        <v>0</v>
      </c>
      <c r="Q16" s="34">
        <v>0</v>
      </c>
      <c r="R16" s="156">
        <v>0</v>
      </c>
      <c r="S16" s="339"/>
      <c r="T16" s="34"/>
      <c r="U16" s="34"/>
      <c r="V16" s="156"/>
    </row>
    <row r="17" spans="1:22" s="273" customFormat="1" ht="14.25" customHeight="1" x14ac:dyDescent="0.2">
      <c r="A17" s="380" t="s">
        <v>251</v>
      </c>
      <c r="B17" s="142" t="s">
        <v>254</v>
      </c>
      <c r="C17" s="95" t="s">
        <v>59</v>
      </c>
      <c r="D17" s="178" t="s">
        <v>68</v>
      </c>
      <c r="E17" s="95" t="s">
        <v>73</v>
      </c>
      <c r="F17" s="157">
        <v>12000</v>
      </c>
      <c r="G17" s="157">
        <v>40000</v>
      </c>
      <c r="H17" s="95" t="s">
        <v>73</v>
      </c>
      <c r="I17" s="161" t="s">
        <v>42</v>
      </c>
      <c r="J17" s="161" t="s">
        <v>252</v>
      </c>
      <c r="K17" s="161" t="s">
        <v>273</v>
      </c>
      <c r="L17" s="141">
        <v>519000</v>
      </c>
      <c r="M17" s="381" t="s">
        <v>49</v>
      </c>
      <c r="N17" s="215"/>
      <c r="O17" s="338">
        <v>0</v>
      </c>
      <c r="P17" s="92">
        <v>0</v>
      </c>
      <c r="Q17" s="92">
        <v>0</v>
      </c>
      <c r="R17" s="153">
        <v>0</v>
      </c>
      <c r="S17" s="338"/>
      <c r="T17" s="92"/>
      <c r="U17" s="92"/>
      <c r="V17" s="153"/>
    </row>
    <row r="18" spans="1:22" s="5" customFormat="1" ht="14.25" customHeight="1" x14ac:dyDescent="0.2">
      <c r="A18" s="507" t="s">
        <v>319</v>
      </c>
      <c r="B18" s="508" t="s">
        <v>320</v>
      </c>
      <c r="C18" s="505" t="s">
        <v>59</v>
      </c>
      <c r="D18" s="155" t="s">
        <v>68</v>
      </c>
      <c r="E18" s="505" t="s">
        <v>73</v>
      </c>
      <c r="F18" s="506">
        <v>12000</v>
      </c>
      <c r="G18" s="506">
        <v>40000</v>
      </c>
      <c r="H18" s="505" t="s">
        <v>36</v>
      </c>
      <c r="I18" s="345" t="s">
        <v>67</v>
      </c>
      <c r="J18" s="345" t="s">
        <v>315</v>
      </c>
      <c r="K18" s="345" t="s">
        <v>321</v>
      </c>
      <c r="L18" s="344">
        <v>599000</v>
      </c>
      <c r="M18" s="534" t="s">
        <v>49</v>
      </c>
      <c r="N18" s="501"/>
      <c r="O18" s="203">
        <v>0</v>
      </c>
      <c r="P18" s="37">
        <v>0</v>
      </c>
      <c r="Q18" s="37">
        <v>0</v>
      </c>
      <c r="R18" s="267">
        <v>0</v>
      </c>
      <c r="S18" s="203"/>
      <c r="T18" s="37"/>
      <c r="U18" s="37"/>
      <c r="V18" s="267"/>
    </row>
    <row r="19" spans="1:22" s="36" customFormat="1" ht="6" customHeight="1" x14ac:dyDescent="0.2">
      <c r="A19" s="154"/>
      <c r="B19" s="234"/>
      <c r="C19" s="50"/>
      <c r="D19" s="50"/>
      <c r="E19" s="50"/>
      <c r="F19" s="50"/>
      <c r="G19" s="50"/>
      <c r="H19" s="50"/>
      <c r="I19" s="50"/>
      <c r="J19" s="50"/>
      <c r="K19" s="50"/>
      <c r="L19" s="283"/>
      <c r="M19" s="324"/>
      <c r="N19" s="420"/>
      <c r="O19" s="339"/>
      <c r="P19" s="34"/>
      <c r="Q19" s="34"/>
      <c r="R19" s="156"/>
      <c r="S19" s="339"/>
      <c r="T19" s="34"/>
      <c r="U19" s="34"/>
      <c r="V19" s="156"/>
    </row>
    <row r="20" spans="1:22" s="5" customFormat="1" ht="15" x14ac:dyDescent="0.2">
      <c r="A20" s="235" t="s">
        <v>164</v>
      </c>
      <c r="B20" s="236"/>
      <c r="C20" s="237"/>
      <c r="D20" s="238"/>
      <c r="E20" s="239"/>
      <c r="F20" s="238"/>
      <c r="G20" s="238"/>
      <c r="H20" s="238"/>
      <c r="I20" s="238"/>
      <c r="J20" s="318"/>
      <c r="K20" s="318"/>
      <c r="L20" s="325"/>
      <c r="M20" s="326"/>
      <c r="N20" s="310"/>
      <c r="O20" s="240"/>
      <c r="P20" s="91"/>
      <c r="Q20" s="91"/>
      <c r="R20" s="102"/>
      <c r="S20" s="96"/>
      <c r="T20" s="91"/>
      <c r="U20" s="91"/>
      <c r="V20" s="102"/>
    </row>
    <row r="21" spans="1:22" s="5" customFormat="1" ht="6" customHeight="1" x14ac:dyDescent="0.2">
      <c r="A21" s="257"/>
      <c r="B21" s="258"/>
      <c r="C21" s="259"/>
      <c r="D21" s="259"/>
      <c r="E21" s="259"/>
      <c r="F21" s="259"/>
      <c r="G21" s="259"/>
      <c r="H21" s="259"/>
      <c r="I21" s="259"/>
      <c r="J21" s="319"/>
      <c r="K21" s="319"/>
      <c r="L21" s="327"/>
      <c r="M21" s="328"/>
      <c r="N21" s="311"/>
      <c r="O21" s="340"/>
      <c r="P21" s="260"/>
      <c r="Q21" s="260"/>
      <c r="R21" s="261"/>
      <c r="S21" s="397"/>
      <c r="T21" s="375"/>
      <c r="U21" s="375"/>
      <c r="V21" s="398"/>
    </row>
    <row r="22" spans="1:22" s="279" customFormat="1" ht="14.25" customHeight="1" x14ac:dyDescent="0.2">
      <c r="A22" s="458" t="s">
        <v>178</v>
      </c>
      <c r="B22" s="142">
        <v>-6</v>
      </c>
      <c r="C22" s="95" t="s">
        <v>59</v>
      </c>
      <c r="D22" s="178" t="s">
        <v>68</v>
      </c>
      <c r="E22" s="95">
        <v>2009</v>
      </c>
      <c r="F22" s="157">
        <v>12000</v>
      </c>
      <c r="G22" s="157">
        <v>40000</v>
      </c>
      <c r="H22" s="95" t="s">
        <v>280</v>
      </c>
      <c r="I22" s="95" t="s">
        <v>88</v>
      </c>
      <c r="J22" s="165">
        <v>41518</v>
      </c>
      <c r="K22" s="165">
        <v>42004</v>
      </c>
      <c r="L22" s="141">
        <v>636000</v>
      </c>
      <c r="M22" s="281">
        <v>585000</v>
      </c>
      <c r="N22" s="65"/>
      <c r="O22" s="338">
        <v>0</v>
      </c>
      <c r="P22" s="92">
        <v>0</v>
      </c>
      <c r="Q22" s="92">
        <v>0</v>
      </c>
      <c r="R22" s="153">
        <v>0</v>
      </c>
      <c r="S22" s="338">
        <v>0</v>
      </c>
      <c r="T22" s="457">
        <v>5</v>
      </c>
      <c r="U22" s="457">
        <v>25</v>
      </c>
      <c r="V22" s="153">
        <v>0</v>
      </c>
    </row>
    <row r="23" spans="1:22" s="279" customFormat="1" ht="14.25" customHeight="1" x14ac:dyDescent="0.2">
      <c r="A23" s="162"/>
      <c r="B23" s="142">
        <v>-6</v>
      </c>
      <c r="C23" s="95"/>
      <c r="D23" s="178"/>
      <c r="E23" s="95"/>
      <c r="F23" s="157"/>
      <c r="G23" s="157"/>
      <c r="H23" s="95" t="s">
        <v>36</v>
      </c>
      <c r="I23" s="95" t="s">
        <v>88</v>
      </c>
      <c r="J23" s="165">
        <v>42004</v>
      </c>
      <c r="K23" s="165">
        <v>42491</v>
      </c>
      <c r="L23" s="141">
        <v>600000</v>
      </c>
      <c r="M23" s="281">
        <v>636000</v>
      </c>
      <c r="N23" s="65"/>
      <c r="O23" s="338" t="s">
        <v>58</v>
      </c>
      <c r="P23" s="92" t="s">
        <v>58</v>
      </c>
      <c r="Q23" s="92"/>
      <c r="R23" s="153"/>
      <c r="S23" s="338"/>
      <c r="T23" s="92"/>
      <c r="U23" s="92"/>
      <c r="V23" s="153"/>
    </row>
    <row r="24" spans="1:22" s="36" customFormat="1" ht="15" customHeight="1" x14ac:dyDescent="0.2">
      <c r="A24" s="427" t="s">
        <v>179</v>
      </c>
      <c r="B24" s="232">
        <v>-6</v>
      </c>
      <c r="C24" s="51" t="s">
        <v>59</v>
      </c>
      <c r="D24" s="155" t="s">
        <v>68</v>
      </c>
      <c r="E24" s="163">
        <v>2011</v>
      </c>
      <c r="F24" s="53">
        <v>12000</v>
      </c>
      <c r="G24" s="53">
        <v>40000</v>
      </c>
      <c r="H24" s="51" t="s">
        <v>36</v>
      </c>
      <c r="I24" s="51" t="s">
        <v>66</v>
      </c>
      <c r="J24" s="181">
        <v>41061</v>
      </c>
      <c r="K24" s="181">
        <v>42309</v>
      </c>
      <c r="L24" s="65">
        <v>669000</v>
      </c>
      <c r="M24" s="72">
        <v>655000</v>
      </c>
      <c r="N24" s="65"/>
      <c r="O24" s="339">
        <v>0</v>
      </c>
      <c r="P24" s="34">
        <v>0</v>
      </c>
      <c r="Q24" s="34">
        <v>0</v>
      </c>
      <c r="R24" s="267">
        <v>0</v>
      </c>
      <c r="S24" s="339">
        <v>0</v>
      </c>
      <c r="T24" s="34">
        <v>0</v>
      </c>
      <c r="U24" s="34">
        <v>0</v>
      </c>
      <c r="V24" s="156">
        <v>0</v>
      </c>
    </row>
    <row r="25" spans="1:22" s="279" customFormat="1" ht="14.25" customHeight="1" x14ac:dyDescent="0.2">
      <c r="A25" s="162" t="s">
        <v>180</v>
      </c>
      <c r="B25" s="382" t="s">
        <v>306</v>
      </c>
      <c r="C25" s="95" t="s">
        <v>59</v>
      </c>
      <c r="D25" s="152" t="s">
        <v>68</v>
      </c>
      <c r="E25" s="95">
        <v>2009</v>
      </c>
      <c r="F25" s="157">
        <v>12000</v>
      </c>
      <c r="G25" s="157">
        <v>40000</v>
      </c>
      <c r="H25" s="95" t="s">
        <v>36</v>
      </c>
      <c r="I25" s="95" t="s">
        <v>67</v>
      </c>
      <c r="J25" s="161">
        <v>40057</v>
      </c>
      <c r="K25" s="161">
        <v>41883</v>
      </c>
      <c r="L25" s="141">
        <v>566000</v>
      </c>
      <c r="M25" s="281">
        <v>503000</v>
      </c>
      <c r="N25" s="65"/>
      <c r="O25" s="338">
        <v>0</v>
      </c>
      <c r="P25" s="92">
        <v>0</v>
      </c>
      <c r="Q25" s="92">
        <v>0</v>
      </c>
      <c r="R25" s="153">
        <v>0</v>
      </c>
      <c r="S25" s="338">
        <v>21</v>
      </c>
      <c r="T25" s="92">
        <v>0</v>
      </c>
      <c r="U25" s="92">
        <v>0</v>
      </c>
      <c r="V25" s="153">
        <v>0</v>
      </c>
    </row>
    <row r="26" spans="1:22" s="279" customFormat="1" ht="14.25" customHeight="1" x14ac:dyDescent="0.2">
      <c r="A26" s="162"/>
      <c r="B26" s="382" t="s">
        <v>300</v>
      </c>
      <c r="C26" s="95"/>
      <c r="D26" s="152"/>
      <c r="E26" s="95"/>
      <c r="F26" s="157"/>
      <c r="G26" s="157"/>
      <c r="H26" s="95" t="s">
        <v>36</v>
      </c>
      <c r="I26" s="95" t="s">
        <v>67</v>
      </c>
      <c r="J26" s="161">
        <v>41883</v>
      </c>
      <c r="K26" s="161">
        <v>43313</v>
      </c>
      <c r="L26" s="141">
        <v>590000</v>
      </c>
      <c r="M26" s="281">
        <v>566000</v>
      </c>
      <c r="N26" s="65"/>
      <c r="O26" s="338"/>
      <c r="P26" s="92"/>
      <c r="Q26" s="92"/>
      <c r="R26" s="153"/>
      <c r="S26" s="338"/>
      <c r="T26" s="92"/>
      <c r="U26" s="92"/>
      <c r="V26" s="153"/>
    </row>
    <row r="27" spans="1:22" s="36" customFormat="1" ht="14.25" customHeight="1" x14ac:dyDescent="0.2">
      <c r="A27" s="158" t="s">
        <v>181</v>
      </c>
      <c r="B27" s="232">
        <v>-6</v>
      </c>
      <c r="C27" s="51" t="s">
        <v>59</v>
      </c>
      <c r="D27" s="159" t="s">
        <v>68</v>
      </c>
      <c r="E27" s="51">
        <v>2010</v>
      </c>
      <c r="F27" s="53">
        <v>12000</v>
      </c>
      <c r="G27" s="53">
        <v>40000</v>
      </c>
      <c r="H27" s="51" t="s">
        <v>36</v>
      </c>
      <c r="I27" s="51" t="s">
        <v>67</v>
      </c>
      <c r="J27" s="160">
        <v>40210</v>
      </c>
      <c r="K27" s="160">
        <v>42064</v>
      </c>
      <c r="L27" s="65">
        <v>521000</v>
      </c>
      <c r="M27" s="72">
        <v>494000</v>
      </c>
      <c r="N27" s="65"/>
      <c r="O27" s="339">
        <v>0</v>
      </c>
      <c r="P27" s="34">
        <v>0</v>
      </c>
      <c r="Q27" s="34">
        <v>0</v>
      </c>
      <c r="R27" s="156">
        <v>0</v>
      </c>
      <c r="S27" s="339">
        <v>0</v>
      </c>
      <c r="T27" s="34">
        <v>0</v>
      </c>
      <c r="U27" s="34">
        <v>0</v>
      </c>
      <c r="V27" s="156">
        <v>0</v>
      </c>
    </row>
    <row r="28" spans="1:22" s="36" customFormat="1" ht="14.25" customHeight="1" x14ac:dyDescent="0.2">
      <c r="A28" s="158"/>
      <c r="B28" s="232" t="s">
        <v>256</v>
      </c>
      <c r="C28" s="51"/>
      <c r="D28" s="159"/>
      <c r="E28" s="51"/>
      <c r="F28" s="53"/>
      <c r="G28" s="53"/>
      <c r="H28" s="51" t="s">
        <v>36</v>
      </c>
      <c r="I28" s="51" t="s">
        <v>67</v>
      </c>
      <c r="J28" s="160">
        <v>42114</v>
      </c>
      <c r="K28" s="160">
        <v>43941</v>
      </c>
      <c r="L28" s="65">
        <v>585000</v>
      </c>
      <c r="M28" s="72">
        <v>521000</v>
      </c>
      <c r="N28" s="65"/>
      <c r="O28" s="339"/>
      <c r="P28" s="34"/>
      <c r="Q28" s="34"/>
      <c r="R28" s="156"/>
      <c r="S28" s="339"/>
      <c r="T28" s="34"/>
      <c r="U28" s="34"/>
      <c r="V28" s="156"/>
    </row>
    <row r="29" spans="1:22" s="279" customFormat="1" ht="14.25" customHeight="1" x14ac:dyDescent="0.2">
      <c r="A29" s="458" t="s">
        <v>182</v>
      </c>
      <c r="B29" s="142"/>
      <c r="C29" s="95" t="s">
        <v>59</v>
      </c>
      <c r="D29" s="152" t="s">
        <v>68</v>
      </c>
      <c r="E29" s="95">
        <v>2009</v>
      </c>
      <c r="F29" s="157">
        <v>12000</v>
      </c>
      <c r="G29" s="157">
        <v>35000</v>
      </c>
      <c r="H29" s="95" t="s">
        <v>47</v>
      </c>
      <c r="I29" s="95" t="s">
        <v>63</v>
      </c>
      <c r="J29" s="161">
        <v>40026</v>
      </c>
      <c r="K29" s="161">
        <v>41821</v>
      </c>
      <c r="L29" s="141">
        <v>510000</v>
      </c>
      <c r="M29" s="281" t="s">
        <v>49</v>
      </c>
      <c r="N29" s="65"/>
      <c r="O29" s="338">
        <v>0</v>
      </c>
      <c r="P29" s="92">
        <v>0</v>
      </c>
      <c r="Q29" s="457">
        <v>5.1395833333333334</v>
      </c>
      <c r="R29" s="153">
        <v>0</v>
      </c>
      <c r="S29" s="338">
        <v>0</v>
      </c>
      <c r="T29" s="457">
        <v>0</v>
      </c>
      <c r="U29" s="457">
        <v>47</v>
      </c>
      <c r="V29" s="153">
        <v>0</v>
      </c>
    </row>
    <row r="30" spans="1:22" s="36" customFormat="1" ht="14.25" customHeight="1" x14ac:dyDescent="0.2">
      <c r="A30" s="158" t="s">
        <v>183</v>
      </c>
      <c r="B30" s="232"/>
      <c r="C30" s="51" t="s">
        <v>59</v>
      </c>
      <c r="D30" s="159" t="s">
        <v>68</v>
      </c>
      <c r="E30" s="51">
        <v>2010</v>
      </c>
      <c r="F30" s="53">
        <v>12000</v>
      </c>
      <c r="G30" s="53">
        <v>35000</v>
      </c>
      <c r="H30" s="51" t="s">
        <v>47</v>
      </c>
      <c r="I30" s="51" t="s">
        <v>63</v>
      </c>
      <c r="J30" s="160">
        <v>40969</v>
      </c>
      <c r="K30" s="160">
        <v>42036</v>
      </c>
      <c r="L30" s="65">
        <v>510000</v>
      </c>
      <c r="M30" s="72">
        <v>573000</v>
      </c>
      <c r="N30" s="65"/>
      <c r="O30" s="339">
        <v>0</v>
      </c>
      <c r="P30" s="34">
        <v>0</v>
      </c>
      <c r="Q30" s="34">
        <v>0</v>
      </c>
      <c r="R30" s="156">
        <v>0</v>
      </c>
      <c r="S30" s="339">
        <v>21</v>
      </c>
      <c r="T30" s="34">
        <v>0</v>
      </c>
      <c r="U30" s="34">
        <v>0</v>
      </c>
      <c r="V30" s="156">
        <v>0</v>
      </c>
    </row>
    <row r="31" spans="1:22" s="279" customFormat="1" x14ac:dyDescent="0.2">
      <c r="A31" s="380" t="s">
        <v>184</v>
      </c>
      <c r="B31" s="142">
        <v>-14</v>
      </c>
      <c r="C31" s="95" t="s">
        <v>59</v>
      </c>
      <c r="D31" s="178" t="s">
        <v>68</v>
      </c>
      <c r="E31" s="95">
        <v>2010</v>
      </c>
      <c r="F31" s="157">
        <v>12000</v>
      </c>
      <c r="G31" s="157">
        <v>40000</v>
      </c>
      <c r="H31" s="165" t="s">
        <v>36</v>
      </c>
      <c r="I31" s="95" t="s">
        <v>63</v>
      </c>
      <c r="J31" s="165">
        <v>41518</v>
      </c>
      <c r="K31" s="383">
        <v>42614</v>
      </c>
      <c r="L31" s="141">
        <v>528000</v>
      </c>
      <c r="M31" s="281">
        <v>499000</v>
      </c>
      <c r="N31" s="65"/>
      <c r="O31" s="338">
        <v>8</v>
      </c>
      <c r="P31" s="92">
        <v>0</v>
      </c>
      <c r="Q31" s="92">
        <v>0</v>
      </c>
      <c r="R31" s="153">
        <v>0</v>
      </c>
      <c r="S31" s="338">
        <v>0</v>
      </c>
      <c r="T31" s="92">
        <v>0</v>
      </c>
      <c r="U31" s="92">
        <v>0</v>
      </c>
      <c r="V31" s="153">
        <v>0</v>
      </c>
    </row>
    <row r="32" spans="1:22" s="279" customFormat="1" x14ac:dyDescent="0.2">
      <c r="A32" s="380"/>
      <c r="B32" s="142"/>
      <c r="C32" s="95"/>
      <c r="D32" s="178"/>
      <c r="E32" s="95"/>
      <c r="F32" s="157"/>
      <c r="G32" s="157"/>
      <c r="H32" s="383" t="s">
        <v>47</v>
      </c>
      <c r="I32" s="95" t="s">
        <v>63</v>
      </c>
      <c r="J32" s="383">
        <v>42614</v>
      </c>
      <c r="K32" s="383">
        <v>44136</v>
      </c>
      <c r="L32" s="141">
        <v>508000</v>
      </c>
      <c r="M32" s="281">
        <v>528000</v>
      </c>
      <c r="N32" s="65"/>
      <c r="O32" s="338" t="s">
        <v>58</v>
      </c>
      <c r="P32" s="92" t="s">
        <v>58</v>
      </c>
      <c r="Q32" s="92"/>
      <c r="R32" s="153"/>
      <c r="S32" s="338"/>
      <c r="T32" s="92"/>
      <c r="U32" s="92"/>
      <c r="V32" s="153"/>
    </row>
    <row r="33" spans="1:22" ht="14.25" customHeight="1" x14ac:dyDescent="0.2">
      <c r="A33" s="421" t="s">
        <v>185</v>
      </c>
      <c r="B33" s="263" t="s">
        <v>186</v>
      </c>
      <c r="C33" s="264" t="s">
        <v>59</v>
      </c>
      <c r="D33" s="159" t="s">
        <v>68</v>
      </c>
      <c r="E33" s="265">
        <v>2009</v>
      </c>
      <c r="F33" s="266">
        <v>12000</v>
      </c>
      <c r="G33" s="266">
        <v>37500</v>
      </c>
      <c r="H33" s="265" t="s">
        <v>38</v>
      </c>
      <c r="I33" s="265" t="s">
        <v>40</v>
      </c>
      <c r="J33" s="160">
        <v>40575</v>
      </c>
      <c r="K33" s="160">
        <v>43678</v>
      </c>
      <c r="L33" s="352">
        <v>436000</v>
      </c>
      <c r="M33" s="72" t="s">
        <v>49</v>
      </c>
      <c r="N33" s="65"/>
      <c r="O33" s="339">
        <v>0</v>
      </c>
      <c r="P33" s="34">
        <v>0</v>
      </c>
      <c r="Q33" s="34">
        <v>0</v>
      </c>
      <c r="R33" s="156">
        <v>0</v>
      </c>
      <c r="S33" s="339">
        <v>0</v>
      </c>
      <c r="T33" s="34">
        <v>30</v>
      </c>
      <c r="U33" s="37">
        <v>43</v>
      </c>
      <c r="V33" s="156">
        <v>0</v>
      </c>
    </row>
    <row r="34" spans="1:22" s="409" customFormat="1" ht="14.25" customHeight="1" x14ac:dyDescent="0.2">
      <c r="A34" s="430" t="s">
        <v>246</v>
      </c>
      <c r="B34" s="144">
        <v>-6</v>
      </c>
      <c r="C34" s="431" t="s">
        <v>59</v>
      </c>
      <c r="D34" s="178" t="s">
        <v>68</v>
      </c>
      <c r="E34" s="432">
        <v>2001</v>
      </c>
      <c r="F34" s="433">
        <v>10000</v>
      </c>
      <c r="G34" s="433">
        <v>35000</v>
      </c>
      <c r="H34" s="432" t="s">
        <v>36</v>
      </c>
      <c r="I34" s="432" t="s">
        <v>67</v>
      </c>
      <c r="J34" s="165">
        <v>40575</v>
      </c>
      <c r="K34" s="434">
        <v>41578</v>
      </c>
      <c r="L34" s="272">
        <v>456000</v>
      </c>
      <c r="M34" s="281">
        <v>517000</v>
      </c>
      <c r="N34" s="65"/>
      <c r="O34" s="338">
        <v>0</v>
      </c>
      <c r="P34" s="92">
        <v>0</v>
      </c>
      <c r="Q34" s="92">
        <v>0</v>
      </c>
      <c r="R34" s="153">
        <v>0</v>
      </c>
      <c r="S34" s="338">
        <v>0</v>
      </c>
      <c r="T34" s="92">
        <v>0</v>
      </c>
      <c r="U34" s="92">
        <v>0</v>
      </c>
      <c r="V34" s="153">
        <v>0</v>
      </c>
    </row>
    <row r="35" spans="1:22" s="409" customFormat="1" ht="14.25" customHeight="1" x14ac:dyDescent="0.2">
      <c r="A35" s="435"/>
      <c r="B35" s="144">
        <v>-6</v>
      </c>
      <c r="C35" s="431"/>
      <c r="D35" s="178"/>
      <c r="E35" s="432"/>
      <c r="F35" s="433"/>
      <c r="G35" s="433"/>
      <c r="H35" s="432" t="s">
        <v>36</v>
      </c>
      <c r="I35" s="432" t="s">
        <v>247</v>
      </c>
      <c r="J35" s="434">
        <f>K34</f>
        <v>41578</v>
      </c>
      <c r="K35" s="434">
        <v>42673</v>
      </c>
      <c r="L35" s="272">
        <v>595000</v>
      </c>
      <c r="M35" s="281">
        <v>456000</v>
      </c>
      <c r="N35" s="65"/>
      <c r="O35" s="338" t="s">
        <v>58</v>
      </c>
      <c r="P35" s="92" t="s">
        <v>58</v>
      </c>
      <c r="Q35" s="92"/>
      <c r="R35" s="153"/>
      <c r="S35" s="338"/>
      <c r="T35" s="92"/>
      <c r="U35" s="92"/>
      <c r="V35" s="153"/>
    </row>
    <row r="36" spans="1:22" ht="14.25" customHeight="1" x14ac:dyDescent="0.2">
      <c r="A36" s="425" t="s">
        <v>187</v>
      </c>
      <c r="B36" s="232">
        <v>-6</v>
      </c>
      <c r="C36" s="51" t="s">
        <v>59</v>
      </c>
      <c r="D36" s="159" t="s">
        <v>68</v>
      </c>
      <c r="E36" s="51">
        <v>1999</v>
      </c>
      <c r="F36" s="53">
        <v>10000</v>
      </c>
      <c r="G36" s="53">
        <v>35000</v>
      </c>
      <c r="H36" s="51" t="s">
        <v>36</v>
      </c>
      <c r="I36" s="51" t="s">
        <v>52</v>
      </c>
      <c r="J36" s="160">
        <v>41275</v>
      </c>
      <c r="K36" s="160">
        <v>41640</v>
      </c>
      <c r="L36" s="65">
        <v>515000</v>
      </c>
      <c r="M36" s="72">
        <v>523000</v>
      </c>
      <c r="N36" s="65"/>
      <c r="O36" s="339">
        <v>0</v>
      </c>
      <c r="P36" s="34">
        <v>0</v>
      </c>
      <c r="Q36" s="34">
        <v>0</v>
      </c>
      <c r="R36" s="156">
        <v>0</v>
      </c>
      <c r="S36" s="203">
        <v>0</v>
      </c>
      <c r="T36" s="34">
        <v>0</v>
      </c>
      <c r="U36" s="34">
        <v>0</v>
      </c>
      <c r="V36" s="267">
        <v>12</v>
      </c>
    </row>
    <row r="37" spans="1:22" s="409" customFormat="1" ht="14.25" customHeight="1" x14ac:dyDescent="0.2">
      <c r="A37" s="436" t="s">
        <v>188</v>
      </c>
      <c r="B37" s="142">
        <v>-6</v>
      </c>
      <c r="C37" s="95" t="s">
        <v>59</v>
      </c>
      <c r="D37" s="178" t="s">
        <v>68</v>
      </c>
      <c r="E37" s="95">
        <v>2000</v>
      </c>
      <c r="F37" s="157">
        <v>10000</v>
      </c>
      <c r="G37" s="157">
        <v>35000</v>
      </c>
      <c r="H37" s="95" t="s">
        <v>36</v>
      </c>
      <c r="I37" s="95" t="s">
        <v>64</v>
      </c>
      <c r="J37" s="165">
        <v>41091</v>
      </c>
      <c r="K37" s="165">
        <v>41791</v>
      </c>
      <c r="L37" s="141">
        <v>555000</v>
      </c>
      <c r="M37" s="281">
        <v>546000</v>
      </c>
      <c r="N37" s="65"/>
      <c r="O37" s="338">
        <v>0</v>
      </c>
      <c r="P37" s="92">
        <v>0</v>
      </c>
      <c r="Q37" s="92">
        <v>0</v>
      </c>
      <c r="R37" s="153">
        <v>7</v>
      </c>
      <c r="S37" s="338">
        <v>0</v>
      </c>
      <c r="T37" s="92">
        <v>0</v>
      </c>
      <c r="U37" s="92">
        <v>84</v>
      </c>
      <c r="V37" s="153">
        <v>0</v>
      </c>
    </row>
    <row r="38" spans="1:22" ht="15.2" customHeight="1" x14ac:dyDescent="0.2">
      <c r="A38" s="190" t="s">
        <v>189</v>
      </c>
      <c r="B38" s="232">
        <v>-6</v>
      </c>
      <c r="C38" s="51" t="s">
        <v>59</v>
      </c>
      <c r="D38" s="159" t="s">
        <v>68</v>
      </c>
      <c r="E38" s="51">
        <v>2000</v>
      </c>
      <c r="F38" s="53">
        <v>10000</v>
      </c>
      <c r="G38" s="53">
        <v>35000</v>
      </c>
      <c r="H38" s="51" t="s">
        <v>36</v>
      </c>
      <c r="I38" s="51" t="s">
        <v>20</v>
      </c>
      <c r="J38" s="160">
        <v>40878</v>
      </c>
      <c r="K38" s="160">
        <v>41671</v>
      </c>
      <c r="L38" s="65">
        <v>536000</v>
      </c>
      <c r="M38" s="72">
        <v>411000</v>
      </c>
      <c r="N38" s="65"/>
      <c r="O38" s="339">
        <v>0</v>
      </c>
      <c r="P38" s="34">
        <v>0</v>
      </c>
      <c r="Q38" s="34">
        <v>10</v>
      </c>
      <c r="R38" s="156">
        <v>0</v>
      </c>
      <c r="S38" s="339">
        <v>0</v>
      </c>
      <c r="T38" s="34">
        <v>0</v>
      </c>
      <c r="U38" s="34">
        <v>0</v>
      </c>
      <c r="V38" s="156">
        <v>0</v>
      </c>
    </row>
    <row r="39" spans="1:22" s="409" customFormat="1" ht="15.2" customHeight="1" x14ac:dyDescent="0.2">
      <c r="A39" s="437" t="s">
        <v>190</v>
      </c>
      <c r="B39" s="144" t="s">
        <v>310</v>
      </c>
      <c r="C39" s="280" t="s">
        <v>59</v>
      </c>
      <c r="D39" s="178" t="s">
        <v>68</v>
      </c>
      <c r="E39" s="187">
        <v>2000</v>
      </c>
      <c r="F39" s="188">
        <v>10000</v>
      </c>
      <c r="G39" s="188">
        <v>35000</v>
      </c>
      <c r="H39" s="189" t="s">
        <v>41</v>
      </c>
      <c r="I39" s="165" t="s">
        <v>43</v>
      </c>
      <c r="J39" s="165">
        <v>39965</v>
      </c>
      <c r="K39" s="165">
        <v>41821</v>
      </c>
      <c r="L39" s="141">
        <v>445000</v>
      </c>
      <c r="M39" s="281">
        <v>297000</v>
      </c>
      <c r="N39" s="65"/>
      <c r="O39" s="338">
        <v>0</v>
      </c>
      <c r="P39" s="92">
        <v>0</v>
      </c>
      <c r="Q39" s="92">
        <v>0</v>
      </c>
      <c r="R39" s="153">
        <v>0</v>
      </c>
      <c r="S39" s="338">
        <v>0</v>
      </c>
      <c r="T39" s="92">
        <v>0</v>
      </c>
      <c r="U39" s="92">
        <v>5</v>
      </c>
      <c r="V39" s="153">
        <v>92</v>
      </c>
    </row>
    <row r="40" spans="1:22" x14ac:dyDescent="0.2">
      <c r="A40" s="444" t="s">
        <v>191</v>
      </c>
      <c r="B40" s="302" t="s">
        <v>169</v>
      </c>
      <c r="C40" s="51" t="s">
        <v>59</v>
      </c>
      <c r="D40" s="155" t="s">
        <v>68</v>
      </c>
      <c r="E40" s="51">
        <v>2000</v>
      </c>
      <c r="F40" s="53">
        <v>10000</v>
      </c>
      <c r="G40" s="53">
        <v>30000</v>
      </c>
      <c r="H40" s="51" t="s">
        <v>38</v>
      </c>
      <c r="I40" s="51"/>
      <c r="J40" s="181"/>
      <c r="K40" s="343"/>
      <c r="L40" s="255"/>
      <c r="M40" s="72"/>
      <c r="N40" s="65"/>
      <c r="O40" s="339">
        <v>0</v>
      </c>
      <c r="P40" s="34">
        <v>0</v>
      </c>
      <c r="Q40" s="37">
        <v>52.958333333333329</v>
      </c>
      <c r="R40" s="267">
        <v>31</v>
      </c>
      <c r="S40" s="339">
        <v>0</v>
      </c>
      <c r="T40" s="34">
        <v>0</v>
      </c>
      <c r="U40" s="34">
        <v>0</v>
      </c>
      <c r="V40" s="156">
        <v>0</v>
      </c>
    </row>
    <row r="41" spans="1:22" s="409" customFormat="1" ht="13.5" customHeight="1" x14ac:dyDescent="0.2">
      <c r="A41" s="162" t="s">
        <v>192</v>
      </c>
      <c r="B41" s="142"/>
      <c r="C41" s="95" t="s">
        <v>59</v>
      </c>
      <c r="D41" s="152" t="s">
        <v>68</v>
      </c>
      <c r="E41" s="95">
        <v>1999</v>
      </c>
      <c r="F41" s="157">
        <v>10000</v>
      </c>
      <c r="G41" s="157">
        <v>30000</v>
      </c>
      <c r="H41" s="95" t="s">
        <v>103</v>
      </c>
      <c r="I41" s="95" t="s">
        <v>66</v>
      </c>
      <c r="J41" s="161">
        <v>41333</v>
      </c>
      <c r="K41" s="161">
        <v>41671</v>
      </c>
      <c r="L41" s="141">
        <v>534000</v>
      </c>
      <c r="M41" s="281">
        <v>475000</v>
      </c>
      <c r="N41" s="65"/>
      <c r="O41" s="338">
        <v>0</v>
      </c>
      <c r="P41" s="92">
        <v>0</v>
      </c>
      <c r="Q41" s="92">
        <v>0</v>
      </c>
      <c r="R41" s="153">
        <v>0</v>
      </c>
      <c r="S41" s="338">
        <v>14</v>
      </c>
      <c r="T41" s="92">
        <v>0</v>
      </c>
      <c r="U41" s="92">
        <v>0</v>
      </c>
      <c r="V41" s="153">
        <v>0</v>
      </c>
    </row>
    <row r="42" spans="1:22" s="409" customFormat="1" ht="13.5" customHeight="1" x14ac:dyDescent="0.2">
      <c r="A42" s="162"/>
      <c r="B42" s="142"/>
      <c r="C42" s="95"/>
      <c r="D42" s="152"/>
      <c r="E42" s="95"/>
      <c r="F42" s="157"/>
      <c r="G42" s="157"/>
      <c r="H42" s="95" t="s">
        <v>103</v>
      </c>
      <c r="I42" s="95" t="s">
        <v>66</v>
      </c>
      <c r="J42" s="161">
        <v>41698</v>
      </c>
      <c r="K42" s="161">
        <v>41913</v>
      </c>
      <c r="L42" s="141">
        <v>565000</v>
      </c>
      <c r="M42" s="281">
        <v>534000</v>
      </c>
      <c r="N42" s="65"/>
      <c r="O42" s="338"/>
      <c r="P42" s="92"/>
      <c r="Q42" s="92"/>
      <c r="R42" s="153"/>
      <c r="S42" s="338"/>
      <c r="T42" s="92"/>
      <c r="U42" s="92"/>
      <c r="V42" s="153"/>
    </row>
    <row r="43" spans="1:22" s="274" customFormat="1" x14ac:dyDescent="0.2">
      <c r="A43" s="424" t="s">
        <v>193</v>
      </c>
      <c r="B43" s="302" t="s">
        <v>116</v>
      </c>
      <c r="C43" s="51" t="s">
        <v>59</v>
      </c>
      <c r="D43" s="155" t="s">
        <v>68</v>
      </c>
      <c r="E43" s="51">
        <v>1999</v>
      </c>
      <c r="F43" s="53">
        <v>10000</v>
      </c>
      <c r="G43" s="53">
        <v>30000</v>
      </c>
      <c r="H43" s="422" t="s">
        <v>45</v>
      </c>
      <c r="I43" s="422" t="s">
        <v>288</v>
      </c>
      <c r="J43" s="181">
        <v>41671</v>
      </c>
      <c r="K43" s="343">
        <v>42050</v>
      </c>
      <c r="L43" s="344">
        <v>603000</v>
      </c>
      <c r="M43" s="72">
        <v>570000</v>
      </c>
      <c r="N43" s="65"/>
      <c r="O43" s="339">
        <v>0</v>
      </c>
      <c r="P43" s="34">
        <v>0</v>
      </c>
      <c r="Q43" s="37">
        <v>15.5</v>
      </c>
      <c r="R43" s="156">
        <v>92</v>
      </c>
      <c r="S43" s="203">
        <v>52</v>
      </c>
      <c r="T43" s="34">
        <v>0</v>
      </c>
      <c r="U43" s="34">
        <v>0</v>
      </c>
      <c r="V43" s="156">
        <v>0</v>
      </c>
    </row>
    <row r="44" spans="1:22" s="274" customFormat="1" x14ac:dyDescent="0.2">
      <c r="A44" s="423"/>
      <c r="B44" s="302" t="s">
        <v>116</v>
      </c>
      <c r="C44" s="51"/>
      <c r="D44" s="155"/>
      <c r="E44" s="51"/>
      <c r="F44" s="53"/>
      <c r="G44" s="53"/>
      <c r="H44" s="422" t="s">
        <v>45</v>
      </c>
      <c r="I44" s="422" t="s">
        <v>288</v>
      </c>
      <c r="J44" s="343">
        <f>+K43</f>
        <v>42050</v>
      </c>
      <c r="K44" s="343">
        <v>42421</v>
      </c>
      <c r="L44" s="344">
        <v>614000</v>
      </c>
      <c r="M44" s="394">
        <f>+L43</f>
        <v>603000</v>
      </c>
      <c r="N44" s="65"/>
      <c r="O44" s="339" t="s">
        <v>58</v>
      </c>
      <c r="P44" s="34" t="s">
        <v>58</v>
      </c>
      <c r="Q44" s="34"/>
      <c r="R44" s="156"/>
      <c r="S44" s="339"/>
      <c r="T44" s="34"/>
      <c r="U44" s="34"/>
      <c r="V44" s="156"/>
    </row>
    <row r="45" spans="1:22" s="409" customFormat="1" ht="14.25" customHeight="1" x14ac:dyDescent="0.2">
      <c r="A45" s="460" t="s">
        <v>194</v>
      </c>
      <c r="B45" s="142">
        <v>-6</v>
      </c>
      <c r="C45" s="95" t="s">
        <v>59</v>
      </c>
      <c r="D45" s="152" t="s">
        <v>68</v>
      </c>
      <c r="E45" s="95">
        <v>1998</v>
      </c>
      <c r="F45" s="157">
        <v>10000</v>
      </c>
      <c r="G45" s="157">
        <v>30000</v>
      </c>
      <c r="H45" s="95" t="s">
        <v>36</v>
      </c>
      <c r="I45" s="95" t="s">
        <v>74</v>
      </c>
      <c r="J45" s="161">
        <v>40391</v>
      </c>
      <c r="K45" s="161">
        <v>42095</v>
      </c>
      <c r="L45" s="141">
        <v>678000</v>
      </c>
      <c r="M45" s="281">
        <v>550000</v>
      </c>
      <c r="N45" s="65"/>
      <c r="O45" s="338">
        <v>0</v>
      </c>
      <c r="P45" s="92">
        <v>0</v>
      </c>
      <c r="Q45" s="457">
        <v>0</v>
      </c>
      <c r="R45" s="459">
        <v>7</v>
      </c>
      <c r="S45" s="338">
        <v>0</v>
      </c>
      <c r="T45" s="92">
        <v>0</v>
      </c>
      <c r="U45" s="92">
        <v>0</v>
      </c>
      <c r="V45" s="153">
        <v>0</v>
      </c>
    </row>
    <row r="46" spans="1:22" ht="13.5" customHeight="1" x14ac:dyDescent="0.2">
      <c r="A46" s="444" t="s">
        <v>177</v>
      </c>
      <c r="B46" s="302"/>
      <c r="C46" s="51" t="s">
        <v>59</v>
      </c>
      <c r="D46" s="159" t="s">
        <v>68</v>
      </c>
      <c r="E46" s="51">
        <v>1999</v>
      </c>
      <c r="F46" s="53">
        <v>8500</v>
      </c>
      <c r="G46" s="53">
        <v>30000</v>
      </c>
      <c r="H46" s="163" t="s">
        <v>277</v>
      </c>
      <c r="I46" s="163" t="s">
        <v>278</v>
      </c>
      <c r="J46" s="160">
        <v>41214</v>
      </c>
      <c r="K46" s="160">
        <v>41944</v>
      </c>
      <c r="L46" s="255">
        <v>650000</v>
      </c>
      <c r="M46" s="72">
        <v>640000</v>
      </c>
      <c r="N46" s="65"/>
      <c r="O46" s="339">
        <v>0</v>
      </c>
      <c r="P46" s="34">
        <v>0</v>
      </c>
      <c r="Q46" s="34">
        <v>0</v>
      </c>
      <c r="R46" s="156">
        <v>0</v>
      </c>
      <c r="S46" s="339">
        <v>0</v>
      </c>
      <c r="T46" s="34">
        <v>0</v>
      </c>
      <c r="U46" s="34">
        <v>0</v>
      </c>
      <c r="V46" s="156">
        <v>0</v>
      </c>
    </row>
    <row r="47" spans="1:22" s="409" customFormat="1" ht="15.2" customHeight="1" x14ac:dyDescent="0.2">
      <c r="A47" s="461" t="s">
        <v>195</v>
      </c>
      <c r="B47" s="144" t="s">
        <v>311</v>
      </c>
      <c r="C47" s="95" t="s">
        <v>60</v>
      </c>
      <c r="D47" s="178" t="s">
        <v>68</v>
      </c>
      <c r="E47" s="95">
        <v>2001</v>
      </c>
      <c r="F47" s="157">
        <v>8500</v>
      </c>
      <c r="G47" s="157">
        <v>35000</v>
      </c>
      <c r="H47" s="301" t="s">
        <v>286</v>
      </c>
      <c r="I47" s="301" t="s">
        <v>279</v>
      </c>
      <c r="J47" s="165">
        <v>41548</v>
      </c>
      <c r="K47" s="434">
        <v>41883</v>
      </c>
      <c r="L47" s="141">
        <v>600000</v>
      </c>
      <c r="M47" s="281">
        <v>520000</v>
      </c>
      <c r="N47" s="65"/>
      <c r="O47" s="338">
        <v>0</v>
      </c>
      <c r="P47" s="92">
        <v>1</v>
      </c>
      <c r="Q47" s="92">
        <v>92</v>
      </c>
      <c r="R47" s="459">
        <v>13</v>
      </c>
      <c r="S47" s="338">
        <v>0</v>
      </c>
      <c r="T47" s="92">
        <v>0</v>
      </c>
      <c r="U47" s="92">
        <v>0</v>
      </c>
      <c r="V47" s="153">
        <v>0</v>
      </c>
    </row>
    <row r="48" spans="1:22" ht="14.25" customHeight="1" x14ac:dyDescent="0.2">
      <c r="A48" s="425" t="s">
        <v>196</v>
      </c>
      <c r="B48" s="232" t="s">
        <v>317</v>
      </c>
      <c r="C48" s="51" t="s">
        <v>60</v>
      </c>
      <c r="D48" s="51"/>
      <c r="E48" s="51">
        <v>2000</v>
      </c>
      <c r="F48" s="53">
        <v>8000</v>
      </c>
      <c r="G48" s="53">
        <v>30000</v>
      </c>
      <c r="H48" s="51" t="s">
        <v>36</v>
      </c>
      <c r="I48" s="51" t="s">
        <v>42</v>
      </c>
      <c r="J48" s="160">
        <v>41122</v>
      </c>
      <c r="K48" s="160">
        <v>42948</v>
      </c>
      <c r="L48" s="344">
        <v>533000</v>
      </c>
      <c r="M48" s="72">
        <v>551000</v>
      </c>
      <c r="N48" s="65"/>
      <c r="O48" s="339">
        <v>0</v>
      </c>
      <c r="P48" s="34">
        <v>0</v>
      </c>
      <c r="Q48" s="34">
        <v>0</v>
      </c>
      <c r="R48" s="156">
        <v>0</v>
      </c>
      <c r="S48" s="339">
        <v>0</v>
      </c>
      <c r="T48" s="34">
        <v>0</v>
      </c>
      <c r="U48" s="37">
        <v>30</v>
      </c>
      <c r="V48" s="267">
        <v>92</v>
      </c>
    </row>
    <row r="49" spans="1:22" s="409" customFormat="1" x14ac:dyDescent="0.2">
      <c r="A49" s="438" t="s">
        <v>76</v>
      </c>
      <c r="B49" s="144"/>
      <c r="C49" s="439" t="s">
        <v>59</v>
      </c>
      <c r="D49" s="178" t="s">
        <v>68</v>
      </c>
      <c r="E49" s="439" t="s">
        <v>77</v>
      </c>
      <c r="F49" s="157">
        <v>7800</v>
      </c>
      <c r="G49" s="440">
        <v>30000</v>
      </c>
      <c r="H49" s="95" t="s">
        <v>47</v>
      </c>
      <c r="I49" s="95" t="s">
        <v>48</v>
      </c>
      <c r="J49" s="165">
        <v>41479</v>
      </c>
      <c r="K49" s="165">
        <v>41843</v>
      </c>
      <c r="L49" s="141">
        <v>412000</v>
      </c>
      <c r="M49" s="281" t="s">
        <v>49</v>
      </c>
      <c r="N49" s="65"/>
      <c r="O49" s="338">
        <v>19</v>
      </c>
      <c r="P49" s="92">
        <v>37</v>
      </c>
      <c r="Q49" s="92">
        <v>22.6875</v>
      </c>
      <c r="R49" s="153">
        <v>0</v>
      </c>
      <c r="S49" s="338">
        <v>0</v>
      </c>
      <c r="T49" s="92">
        <v>0</v>
      </c>
      <c r="U49" s="92">
        <v>0</v>
      </c>
      <c r="V49" s="153">
        <v>0</v>
      </c>
    </row>
    <row r="50" spans="1:22" ht="14.25" customHeight="1" x14ac:dyDescent="0.2">
      <c r="A50" s="169" t="s">
        <v>197</v>
      </c>
      <c r="B50" s="302" t="s">
        <v>264</v>
      </c>
      <c r="C50" s="51" t="s">
        <v>59</v>
      </c>
      <c r="D50" s="159" t="s">
        <v>68</v>
      </c>
      <c r="E50" s="51">
        <v>2010</v>
      </c>
      <c r="F50" s="53">
        <v>7500</v>
      </c>
      <c r="G50" s="53">
        <v>40000</v>
      </c>
      <c r="H50" s="51" t="s">
        <v>46</v>
      </c>
      <c r="I50" s="51" t="s">
        <v>52</v>
      </c>
      <c r="J50" s="181">
        <v>40544</v>
      </c>
      <c r="K50" s="181">
        <v>43101</v>
      </c>
      <c r="L50" s="65">
        <v>470000</v>
      </c>
      <c r="M50" s="72" t="s">
        <v>49</v>
      </c>
      <c r="N50" s="65"/>
      <c r="O50" s="339">
        <v>0</v>
      </c>
      <c r="P50" s="34">
        <v>0</v>
      </c>
      <c r="Q50" s="34">
        <v>0</v>
      </c>
      <c r="R50" s="156">
        <v>0</v>
      </c>
      <c r="S50" s="339">
        <v>0</v>
      </c>
      <c r="T50" s="34">
        <v>0</v>
      </c>
      <c r="U50" s="34">
        <v>0</v>
      </c>
      <c r="V50" s="156">
        <v>0</v>
      </c>
    </row>
    <row r="51" spans="1:22" s="279" customFormat="1" ht="14.25" customHeight="1" x14ac:dyDescent="0.2">
      <c r="A51" s="458" t="s">
        <v>198</v>
      </c>
      <c r="B51" s="142">
        <v>-6</v>
      </c>
      <c r="C51" s="95" t="s">
        <v>60</v>
      </c>
      <c r="D51" s="178" t="s">
        <v>68</v>
      </c>
      <c r="E51" s="95">
        <v>2005</v>
      </c>
      <c r="F51" s="157">
        <v>7500</v>
      </c>
      <c r="G51" s="157">
        <v>37500</v>
      </c>
      <c r="H51" s="95" t="s">
        <v>36</v>
      </c>
      <c r="I51" s="95" t="s">
        <v>20</v>
      </c>
      <c r="J51" s="165">
        <v>41183</v>
      </c>
      <c r="K51" s="165">
        <v>41852</v>
      </c>
      <c r="L51" s="141">
        <v>580000</v>
      </c>
      <c r="M51" s="281">
        <v>525000</v>
      </c>
      <c r="N51" s="65"/>
      <c r="O51" s="338">
        <v>0</v>
      </c>
      <c r="P51" s="92">
        <v>0</v>
      </c>
      <c r="Q51" s="457">
        <v>2.7083333333333335</v>
      </c>
      <c r="R51" s="459">
        <v>59</v>
      </c>
      <c r="S51" s="338">
        <v>0</v>
      </c>
      <c r="T51" s="92">
        <v>0</v>
      </c>
      <c r="U51" s="92">
        <v>0</v>
      </c>
      <c r="V51" s="153">
        <v>0</v>
      </c>
    </row>
    <row r="52" spans="1:22" s="36" customFormat="1" ht="14.25" customHeight="1" x14ac:dyDescent="0.2">
      <c r="A52" s="427" t="s">
        <v>199</v>
      </c>
      <c r="B52" s="232">
        <v>-6</v>
      </c>
      <c r="C52" s="51" t="s">
        <v>60</v>
      </c>
      <c r="D52" s="159" t="s">
        <v>68</v>
      </c>
      <c r="E52" s="51">
        <v>2005</v>
      </c>
      <c r="F52" s="53">
        <v>7500</v>
      </c>
      <c r="G52" s="53">
        <v>37500</v>
      </c>
      <c r="H52" s="51" t="s">
        <v>36</v>
      </c>
      <c r="I52" s="51" t="s">
        <v>52</v>
      </c>
      <c r="J52" s="160">
        <v>39753</v>
      </c>
      <c r="K52" s="160">
        <v>41579</v>
      </c>
      <c r="L52" s="65">
        <v>603000</v>
      </c>
      <c r="M52" s="72">
        <v>208000</v>
      </c>
      <c r="N52" s="59"/>
      <c r="O52" s="339">
        <v>0</v>
      </c>
      <c r="P52" s="34">
        <v>0</v>
      </c>
      <c r="Q52" s="34">
        <v>0</v>
      </c>
      <c r="R52" s="156">
        <v>0</v>
      </c>
      <c r="S52" s="203">
        <v>16</v>
      </c>
      <c r="T52" s="37">
        <v>4</v>
      </c>
      <c r="U52" s="34">
        <v>0</v>
      </c>
      <c r="V52" s="156">
        <v>0</v>
      </c>
    </row>
    <row r="53" spans="1:22" s="279" customFormat="1" ht="14.25" customHeight="1" x14ac:dyDescent="0.2">
      <c r="A53" s="458" t="s">
        <v>200</v>
      </c>
      <c r="B53" s="142">
        <v>-6</v>
      </c>
      <c r="C53" s="439" t="s">
        <v>60</v>
      </c>
      <c r="D53" s="178" t="s">
        <v>68</v>
      </c>
      <c r="E53" s="95">
        <v>2009</v>
      </c>
      <c r="F53" s="157">
        <v>7500</v>
      </c>
      <c r="G53" s="157">
        <v>37500</v>
      </c>
      <c r="H53" s="95" t="s">
        <v>36</v>
      </c>
      <c r="I53" s="95" t="s">
        <v>52</v>
      </c>
      <c r="J53" s="441">
        <v>40118</v>
      </c>
      <c r="K53" s="441">
        <v>42675</v>
      </c>
      <c r="L53" s="141">
        <v>426000</v>
      </c>
      <c r="M53" s="281" t="s">
        <v>49</v>
      </c>
      <c r="N53" s="65"/>
      <c r="O53" s="338">
        <v>0</v>
      </c>
      <c r="P53" s="92">
        <v>0</v>
      </c>
      <c r="Q53" s="92">
        <v>0</v>
      </c>
      <c r="R53" s="153">
        <v>0</v>
      </c>
      <c r="S53" s="338">
        <v>0</v>
      </c>
      <c r="T53" s="457">
        <v>12</v>
      </c>
      <c r="U53" s="92">
        <v>0</v>
      </c>
      <c r="V53" s="153">
        <v>0</v>
      </c>
    </row>
    <row r="54" spans="1:22" s="36" customFormat="1" ht="14.25" customHeight="1" x14ac:dyDescent="0.2">
      <c r="A54" s="427" t="s">
        <v>227</v>
      </c>
      <c r="B54" s="232"/>
      <c r="C54" s="428" t="s">
        <v>60</v>
      </c>
      <c r="D54" s="155" t="s">
        <v>68</v>
      </c>
      <c r="E54" s="51">
        <v>2001</v>
      </c>
      <c r="F54" s="53">
        <v>7500</v>
      </c>
      <c r="G54" s="53">
        <v>35000</v>
      </c>
      <c r="H54" s="51" t="s">
        <v>86</v>
      </c>
      <c r="I54" s="51" t="s">
        <v>129</v>
      </c>
      <c r="J54" s="426">
        <v>40827</v>
      </c>
      <c r="K54" s="429">
        <v>41629</v>
      </c>
      <c r="L54" s="344">
        <v>450000</v>
      </c>
      <c r="M54" s="72" t="s">
        <v>301</v>
      </c>
      <c r="N54" s="65"/>
      <c r="O54" s="453">
        <v>0</v>
      </c>
      <c r="P54" s="408">
        <v>0</v>
      </c>
      <c r="Q54" s="408">
        <v>0</v>
      </c>
      <c r="R54" s="462">
        <v>0</v>
      </c>
      <c r="S54" s="453">
        <v>0</v>
      </c>
      <c r="T54" s="408">
        <v>0</v>
      </c>
      <c r="U54" s="408">
        <v>0</v>
      </c>
      <c r="V54" s="454">
        <v>0</v>
      </c>
    </row>
    <row r="55" spans="1:22" s="279" customFormat="1" ht="14.25" customHeight="1" x14ac:dyDescent="0.2">
      <c r="A55" s="464" t="s">
        <v>201</v>
      </c>
      <c r="B55" s="367">
        <v>-7</v>
      </c>
      <c r="C55" s="368" t="s">
        <v>60</v>
      </c>
      <c r="D55" s="384" t="s">
        <v>68</v>
      </c>
      <c r="E55" s="368">
        <v>2001</v>
      </c>
      <c r="F55" s="369">
        <v>7500</v>
      </c>
      <c r="G55" s="369">
        <v>35000</v>
      </c>
      <c r="H55" s="385" t="s">
        <v>41</v>
      </c>
      <c r="I55" s="385" t="s">
        <v>133</v>
      </c>
      <c r="J55" s="385">
        <v>41275</v>
      </c>
      <c r="K55" s="385">
        <v>41913</v>
      </c>
      <c r="L55" s="370">
        <v>600000</v>
      </c>
      <c r="M55" s="371">
        <v>500000</v>
      </c>
      <c r="N55" s="65"/>
      <c r="O55" s="399">
        <v>44.333333333333336</v>
      </c>
      <c r="P55" s="400">
        <v>0</v>
      </c>
      <c r="Q55" s="463">
        <v>14.291666666666666</v>
      </c>
      <c r="R55" s="401">
        <v>0</v>
      </c>
      <c r="S55" s="399">
        <v>0</v>
      </c>
      <c r="T55" s="400">
        <v>0</v>
      </c>
      <c r="U55" s="400">
        <v>0</v>
      </c>
      <c r="V55" s="401">
        <v>0</v>
      </c>
    </row>
    <row r="56" spans="1:22" s="36" customFormat="1" ht="6" customHeight="1" x14ac:dyDescent="0.2">
      <c r="A56" s="254"/>
      <c r="B56" s="255"/>
      <c r="C56" s="51"/>
      <c r="D56" s="159"/>
      <c r="E56" s="51"/>
      <c r="F56" s="53"/>
      <c r="G56" s="53"/>
      <c r="H56" s="160"/>
      <c r="I56" s="160"/>
      <c r="J56" s="160"/>
      <c r="K56" s="160"/>
      <c r="L56" s="46"/>
      <c r="M56" s="332"/>
      <c r="N56" s="46"/>
      <c r="O56" s="339"/>
      <c r="P56" s="34"/>
      <c r="Q56" s="34"/>
      <c r="R56" s="156"/>
      <c r="S56" s="339">
        <v>0</v>
      </c>
      <c r="T56" s="34">
        <v>0</v>
      </c>
      <c r="U56" s="34">
        <v>0</v>
      </c>
      <c r="V56" s="156">
        <v>0</v>
      </c>
    </row>
    <row r="57" spans="1:22" s="36" customFormat="1" x14ac:dyDescent="0.2">
      <c r="B57" s="206"/>
      <c r="C57" s="51"/>
      <c r="D57" s="159"/>
      <c r="E57" s="51"/>
      <c r="F57" s="53"/>
      <c r="G57" s="53"/>
      <c r="H57" s="160"/>
      <c r="I57" s="160"/>
      <c r="J57" s="160"/>
      <c r="K57" s="160"/>
      <c r="L57" s="46"/>
      <c r="M57" s="275" t="s">
        <v>96</v>
      </c>
      <c r="N57" s="275"/>
      <c r="O57" s="337">
        <f t="shared" ref="O57:V57" si="0">+SUM(O22:O55)</f>
        <v>71.333333333333343</v>
      </c>
      <c r="P57" s="60">
        <f t="shared" si="0"/>
        <v>38</v>
      </c>
      <c r="Q57" s="60">
        <f t="shared" si="0"/>
        <v>215.28541666666666</v>
      </c>
      <c r="R57" s="60">
        <f t="shared" si="0"/>
        <v>209</v>
      </c>
      <c r="S57" s="337">
        <f t="shared" si="0"/>
        <v>124</v>
      </c>
      <c r="T57" s="60">
        <f t="shared" si="0"/>
        <v>51</v>
      </c>
      <c r="U57" s="60">
        <f t="shared" si="0"/>
        <v>234</v>
      </c>
      <c r="V57" s="503">
        <f t="shared" si="0"/>
        <v>196</v>
      </c>
    </row>
    <row r="58" spans="1:22" s="36" customFormat="1" ht="14.25" x14ac:dyDescent="0.2">
      <c r="B58" s="206"/>
      <c r="C58" s="51"/>
      <c r="D58" s="159"/>
      <c r="E58" s="51"/>
      <c r="F58" s="53"/>
      <c r="G58" s="53"/>
      <c r="H58" s="160"/>
      <c r="I58" s="160"/>
      <c r="J58" s="160"/>
      <c r="K58" s="160"/>
      <c r="L58" s="46"/>
      <c r="M58" s="275" t="s">
        <v>11</v>
      </c>
      <c r="N58" s="275"/>
      <c r="O58" s="342">
        <v>521000</v>
      </c>
      <c r="P58" s="331">
        <v>527000</v>
      </c>
      <c r="Q58" s="331">
        <v>531000</v>
      </c>
      <c r="R58" s="535">
        <v>539000</v>
      </c>
      <c r="S58" s="342">
        <v>546000</v>
      </c>
      <c r="T58" s="331">
        <v>554000</v>
      </c>
      <c r="U58" s="331">
        <v>566000</v>
      </c>
      <c r="V58" s="535">
        <v>567000</v>
      </c>
    </row>
    <row r="59" spans="1:22" ht="6" customHeight="1" x14ac:dyDescent="0.2">
      <c r="A59" s="224"/>
      <c r="B59" s="65"/>
      <c r="C59" s="171"/>
      <c r="D59" s="171"/>
      <c r="E59" s="172"/>
      <c r="F59" s="173"/>
      <c r="G59" s="173"/>
      <c r="H59" s="174"/>
      <c r="I59" s="160"/>
      <c r="J59" s="160"/>
      <c r="K59" s="160"/>
      <c r="L59" s="175"/>
      <c r="M59" s="333"/>
      <c r="N59" s="175"/>
      <c r="O59" s="214"/>
      <c r="P59" s="59"/>
      <c r="Q59" s="59">
        <v>0</v>
      </c>
      <c r="R59" s="59">
        <v>0</v>
      </c>
      <c r="S59" s="59"/>
      <c r="T59" s="59"/>
      <c r="U59" s="59"/>
      <c r="V59" s="59"/>
    </row>
    <row r="60" spans="1:22" ht="15" x14ac:dyDescent="0.2">
      <c r="A60" s="235" t="s">
        <v>309</v>
      </c>
      <c r="B60" s="241"/>
      <c r="C60" s="237"/>
      <c r="D60" s="238"/>
      <c r="E60" s="239"/>
      <c r="F60" s="238"/>
      <c r="G60" s="238"/>
      <c r="H60" s="238"/>
      <c r="I60" s="238"/>
      <c r="J60" s="318"/>
      <c r="K60" s="318"/>
      <c r="L60" s="325"/>
      <c r="M60" s="326"/>
      <c r="N60" s="310"/>
      <c r="O60" s="335"/>
      <c r="P60" s="286"/>
      <c r="Q60" s="286"/>
      <c r="R60" s="284"/>
      <c r="S60" s="240"/>
      <c r="T60" s="91"/>
      <c r="U60" s="91"/>
      <c r="V60" s="102"/>
    </row>
    <row r="61" spans="1:22" s="36" customFormat="1" ht="6" customHeight="1" x14ac:dyDescent="0.2">
      <c r="A61" s="176"/>
      <c r="B61" s="232"/>
      <c r="C61" s="171"/>
      <c r="D61" s="171"/>
      <c r="E61" s="172"/>
      <c r="F61" s="173"/>
      <c r="G61" s="173"/>
      <c r="H61" s="174"/>
      <c r="I61" s="160"/>
      <c r="J61" s="160"/>
      <c r="K61" s="160"/>
      <c r="L61" s="175"/>
      <c r="M61" s="295"/>
      <c r="N61" s="175"/>
      <c r="O61" s="38"/>
      <c r="P61" s="39"/>
      <c r="Q61" s="39">
        <v>0</v>
      </c>
      <c r="R61" s="207">
        <v>0</v>
      </c>
      <c r="S61" s="336">
        <v>0</v>
      </c>
      <c r="T61" s="59">
        <v>0</v>
      </c>
      <c r="U61" s="59">
        <v>0</v>
      </c>
      <c r="V61" s="177">
        <v>0</v>
      </c>
    </row>
    <row r="62" spans="1:22" s="36" customFormat="1" ht="15.2" customHeight="1" x14ac:dyDescent="0.2">
      <c r="A62" s="427" t="s">
        <v>202</v>
      </c>
      <c r="B62" s="232" t="s">
        <v>293</v>
      </c>
      <c r="C62" s="51" t="s">
        <v>59</v>
      </c>
      <c r="D62" s="159" t="s">
        <v>68</v>
      </c>
      <c r="E62" s="51" t="s">
        <v>0</v>
      </c>
      <c r="F62" s="53">
        <v>7200</v>
      </c>
      <c r="G62" s="53">
        <v>25000</v>
      </c>
      <c r="H62" s="51" t="s">
        <v>38</v>
      </c>
      <c r="I62" s="51" t="s">
        <v>40</v>
      </c>
      <c r="J62" s="160">
        <v>40664</v>
      </c>
      <c r="K62" s="160">
        <v>42401</v>
      </c>
      <c r="L62" s="344">
        <v>376000</v>
      </c>
      <c r="M62" s="72">
        <v>190000</v>
      </c>
      <c r="N62" s="65"/>
      <c r="O62" s="339">
        <v>0</v>
      </c>
      <c r="P62" s="34">
        <v>0</v>
      </c>
      <c r="Q62" s="34">
        <v>0</v>
      </c>
      <c r="R62" s="156">
        <v>0</v>
      </c>
      <c r="S62" s="339">
        <v>0</v>
      </c>
      <c r="T62" s="34">
        <v>0</v>
      </c>
      <c r="U62" s="37">
        <v>14</v>
      </c>
      <c r="V62" s="156">
        <v>0</v>
      </c>
    </row>
    <row r="63" spans="1:22" s="279" customFormat="1" ht="14.25" customHeight="1" x14ac:dyDescent="0.2">
      <c r="A63" s="458" t="s">
        <v>21</v>
      </c>
      <c r="B63" s="142"/>
      <c r="C63" s="95" t="s">
        <v>59</v>
      </c>
      <c r="D63" s="178" t="s">
        <v>68</v>
      </c>
      <c r="E63" s="95" t="s">
        <v>30</v>
      </c>
      <c r="F63" s="157">
        <v>7000</v>
      </c>
      <c r="G63" s="157">
        <v>25000</v>
      </c>
      <c r="H63" s="189" t="s">
        <v>44</v>
      </c>
      <c r="I63" s="165" t="s">
        <v>261</v>
      </c>
      <c r="J63" s="165">
        <v>41426</v>
      </c>
      <c r="K63" s="434">
        <v>41640</v>
      </c>
      <c r="L63" s="386">
        <v>500000</v>
      </c>
      <c r="M63" s="387">
        <v>490000</v>
      </c>
      <c r="N63" s="386"/>
      <c r="O63" s="338">
        <v>32.854166666666664</v>
      </c>
      <c r="P63" s="92">
        <v>12</v>
      </c>
      <c r="Q63" s="92">
        <v>0</v>
      </c>
      <c r="R63" s="153">
        <v>0</v>
      </c>
      <c r="S63" s="338">
        <v>0</v>
      </c>
      <c r="T63" s="92">
        <v>0</v>
      </c>
      <c r="U63" s="92">
        <v>0</v>
      </c>
      <c r="V63" s="153">
        <v>0</v>
      </c>
    </row>
    <row r="64" spans="1:22" s="36" customFormat="1" x14ac:dyDescent="0.2">
      <c r="A64" s="427" t="s">
        <v>204</v>
      </c>
      <c r="B64" s="232">
        <v>-8</v>
      </c>
      <c r="C64" s="51" t="s">
        <v>60</v>
      </c>
      <c r="D64" s="155"/>
      <c r="E64" s="51" t="s">
        <v>267</v>
      </c>
      <c r="F64" s="53">
        <v>7000</v>
      </c>
      <c r="G64" s="53">
        <v>30000</v>
      </c>
      <c r="H64" s="51" t="s">
        <v>242</v>
      </c>
      <c r="I64" s="51" t="s">
        <v>239</v>
      </c>
      <c r="J64" s="181">
        <v>41334</v>
      </c>
      <c r="K64" s="181">
        <v>41578</v>
      </c>
      <c r="L64" s="65">
        <v>530000</v>
      </c>
      <c r="M64" s="72">
        <v>456000</v>
      </c>
      <c r="N64" s="65"/>
      <c r="O64" s="339">
        <v>61.958333333333343</v>
      </c>
      <c r="P64" s="34">
        <v>0</v>
      </c>
      <c r="Q64" s="34">
        <v>0</v>
      </c>
      <c r="R64" s="267">
        <v>45</v>
      </c>
      <c r="S64" s="339">
        <v>0</v>
      </c>
      <c r="T64" s="37">
        <v>0</v>
      </c>
      <c r="U64" s="37">
        <v>30</v>
      </c>
      <c r="V64" s="156">
        <v>0</v>
      </c>
    </row>
    <row r="65" spans="1:22" s="279" customFormat="1" ht="14.25" customHeight="1" x14ac:dyDescent="0.2">
      <c r="A65" s="461" t="s">
        <v>205</v>
      </c>
      <c r="B65" s="144" t="s">
        <v>169</v>
      </c>
      <c r="C65" s="95" t="s">
        <v>60</v>
      </c>
      <c r="D65" s="152" t="s">
        <v>68</v>
      </c>
      <c r="E65" s="95" t="s">
        <v>16</v>
      </c>
      <c r="F65" s="157">
        <v>6500</v>
      </c>
      <c r="G65" s="157">
        <v>25000</v>
      </c>
      <c r="H65" s="95" t="s">
        <v>38</v>
      </c>
      <c r="I65" s="95" t="s">
        <v>67</v>
      </c>
      <c r="J65" s="161">
        <v>39904</v>
      </c>
      <c r="K65" s="161">
        <v>41730</v>
      </c>
      <c r="L65" s="450">
        <v>361000</v>
      </c>
      <c r="M65" s="281" t="s">
        <v>49</v>
      </c>
      <c r="N65" s="141"/>
      <c r="O65" s="338">
        <v>0</v>
      </c>
      <c r="P65" s="92">
        <v>0</v>
      </c>
      <c r="Q65" s="92">
        <v>0</v>
      </c>
      <c r="R65" s="153">
        <v>0</v>
      </c>
      <c r="S65" s="338">
        <v>0</v>
      </c>
      <c r="T65" s="457">
        <v>21</v>
      </c>
      <c r="U65" s="92">
        <v>0</v>
      </c>
      <c r="V65" s="153">
        <v>0</v>
      </c>
    </row>
    <row r="66" spans="1:22" s="36" customFormat="1" x14ac:dyDescent="0.2">
      <c r="A66" s="465" t="s">
        <v>225</v>
      </c>
      <c r="B66" s="302" t="s">
        <v>173</v>
      </c>
      <c r="C66" s="51" t="s">
        <v>60</v>
      </c>
      <c r="D66" s="155" t="s">
        <v>68</v>
      </c>
      <c r="E66" s="51" t="s">
        <v>75</v>
      </c>
      <c r="F66" s="53">
        <v>6500</v>
      </c>
      <c r="G66" s="53">
        <v>25000</v>
      </c>
      <c r="H66" s="51" t="s">
        <v>41</v>
      </c>
      <c r="I66" s="51" t="s">
        <v>42</v>
      </c>
      <c r="J66" s="181">
        <v>41153</v>
      </c>
      <c r="K66" s="181">
        <v>42370</v>
      </c>
      <c r="L66" s="65">
        <v>461000</v>
      </c>
      <c r="M66" s="72">
        <v>357000</v>
      </c>
      <c r="N66" s="65"/>
      <c r="O66" s="339">
        <v>0</v>
      </c>
      <c r="P66" s="34">
        <v>0</v>
      </c>
      <c r="Q66" s="34">
        <v>0</v>
      </c>
      <c r="R66" s="267">
        <v>73</v>
      </c>
      <c r="S66" s="339">
        <v>42</v>
      </c>
      <c r="T66" s="34">
        <v>0</v>
      </c>
      <c r="U66" s="34">
        <v>0</v>
      </c>
      <c r="V66" s="156">
        <v>0</v>
      </c>
    </row>
    <row r="67" spans="1:22" s="279" customFormat="1" ht="14.25" customHeight="1" x14ac:dyDescent="0.2">
      <c r="A67" s="458" t="s">
        <v>206</v>
      </c>
      <c r="B67" s="142" t="s">
        <v>294</v>
      </c>
      <c r="C67" s="95" t="s">
        <v>60</v>
      </c>
      <c r="D67" s="152" t="s">
        <v>68</v>
      </c>
      <c r="E67" s="95" t="s">
        <v>30</v>
      </c>
      <c r="F67" s="157">
        <v>6500</v>
      </c>
      <c r="G67" s="157">
        <v>25000</v>
      </c>
      <c r="H67" s="95" t="s">
        <v>38</v>
      </c>
      <c r="I67" s="95" t="s">
        <v>40</v>
      </c>
      <c r="J67" s="161">
        <v>40118</v>
      </c>
      <c r="K67" s="161">
        <v>41944</v>
      </c>
      <c r="L67" s="450">
        <v>395000</v>
      </c>
      <c r="M67" s="281">
        <v>188000</v>
      </c>
      <c r="N67" s="141"/>
      <c r="O67" s="338">
        <v>90.041666666666671</v>
      </c>
      <c r="P67" s="92">
        <v>68</v>
      </c>
      <c r="Q67" s="92">
        <v>0</v>
      </c>
      <c r="R67" s="153">
        <v>0</v>
      </c>
      <c r="S67" s="338">
        <v>0</v>
      </c>
      <c r="T67" s="92">
        <v>0</v>
      </c>
      <c r="U67" s="92">
        <v>0</v>
      </c>
      <c r="V67" s="153">
        <v>0</v>
      </c>
    </row>
    <row r="68" spans="1:22" ht="14.25" customHeight="1" x14ac:dyDescent="0.2">
      <c r="A68" s="444" t="s">
        <v>105</v>
      </c>
      <c r="B68" s="302"/>
      <c r="C68" s="51" t="s">
        <v>60</v>
      </c>
      <c r="D68" s="51"/>
      <c r="E68" s="51" t="s">
        <v>78</v>
      </c>
      <c r="F68" s="53">
        <v>5750</v>
      </c>
      <c r="G68" s="53">
        <v>25000</v>
      </c>
      <c r="H68" s="51" t="s">
        <v>46</v>
      </c>
      <c r="I68" s="51" t="s">
        <v>66</v>
      </c>
      <c r="J68" s="181">
        <v>41122</v>
      </c>
      <c r="K68" s="181">
        <v>41487</v>
      </c>
      <c r="L68" s="255">
        <v>324000</v>
      </c>
      <c r="M68" s="225">
        <v>324000</v>
      </c>
      <c r="N68" s="255"/>
      <c r="O68" s="339">
        <v>0</v>
      </c>
      <c r="P68" s="34">
        <v>0</v>
      </c>
      <c r="Q68" s="34">
        <v>0</v>
      </c>
      <c r="R68" s="156">
        <v>0</v>
      </c>
      <c r="S68" s="339">
        <v>0</v>
      </c>
      <c r="T68" s="34">
        <v>0</v>
      </c>
      <c r="U68" s="37">
        <v>33</v>
      </c>
      <c r="V68" s="267">
        <v>9</v>
      </c>
    </row>
    <row r="69" spans="1:22" ht="14.25" customHeight="1" x14ac:dyDescent="0.2">
      <c r="A69" s="444"/>
      <c r="B69" s="302"/>
      <c r="C69" s="51"/>
      <c r="D69" s="51"/>
      <c r="E69" s="51"/>
      <c r="F69" s="53"/>
      <c r="G69" s="53"/>
      <c r="H69" s="51" t="s">
        <v>46</v>
      </c>
      <c r="I69" s="51" t="s">
        <v>66</v>
      </c>
      <c r="J69" s="181">
        <v>41487</v>
      </c>
      <c r="K69" s="181">
        <v>41852</v>
      </c>
      <c r="L69" s="255">
        <v>328000</v>
      </c>
      <c r="M69" s="225">
        <v>324000</v>
      </c>
      <c r="N69" s="255"/>
      <c r="O69" s="339"/>
      <c r="P69" s="34"/>
      <c r="Q69" s="34"/>
      <c r="R69" s="156"/>
      <c r="S69" s="339"/>
      <c r="T69" s="34"/>
      <c r="U69" s="37"/>
      <c r="V69" s="267"/>
    </row>
    <row r="70" spans="1:22" ht="14.25" customHeight="1" x14ac:dyDescent="0.2">
      <c r="A70" s="444"/>
      <c r="B70" s="302"/>
      <c r="C70" s="51"/>
      <c r="D70" s="51"/>
      <c r="E70" s="51"/>
      <c r="F70" s="53"/>
      <c r="G70" s="53"/>
      <c r="H70" s="51" t="s">
        <v>46</v>
      </c>
      <c r="I70" s="51" t="s">
        <v>66</v>
      </c>
      <c r="J70" s="181">
        <v>41852</v>
      </c>
      <c r="K70" s="343">
        <v>41852</v>
      </c>
      <c r="L70" s="255">
        <v>332000</v>
      </c>
      <c r="M70" s="225">
        <v>328000</v>
      </c>
      <c r="N70" s="255"/>
      <c r="O70" s="339"/>
      <c r="P70" s="34"/>
      <c r="Q70" s="34"/>
      <c r="R70" s="156"/>
      <c r="S70" s="339"/>
      <c r="T70" s="34"/>
      <c r="U70" s="37"/>
      <c r="V70" s="267"/>
    </row>
    <row r="71" spans="1:22" s="279" customFormat="1" ht="14.25" customHeight="1" x14ac:dyDescent="0.2">
      <c r="A71" s="458" t="s">
        <v>54</v>
      </c>
      <c r="B71" s="142">
        <v>-7</v>
      </c>
      <c r="C71" s="95" t="s">
        <v>60</v>
      </c>
      <c r="D71" s="95"/>
      <c r="E71" s="95" t="s">
        <v>55</v>
      </c>
      <c r="F71" s="157">
        <v>5400</v>
      </c>
      <c r="G71" s="157">
        <v>30000</v>
      </c>
      <c r="H71" s="95" t="s">
        <v>45</v>
      </c>
      <c r="I71" s="95" t="s">
        <v>299</v>
      </c>
      <c r="J71" s="165">
        <v>41487</v>
      </c>
      <c r="K71" s="434">
        <v>41609</v>
      </c>
      <c r="L71" s="272">
        <v>525000</v>
      </c>
      <c r="M71" s="281">
        <v>380000</v>
      </c>
      <c r="N71" s="141"/>
      <c r="O71" s="338">
        <v>0</v>
      </c>
      <c r="P71" s="92">
        <v>0</v>
      </c>
      <c r="Q71" s="92">
        <v>0</v>
      </c>
      <c r="R71" s="153">
        <v>0</v>
      </c>
      <c r="S71" s="338">
        <v>0</v>
      </c>
      <c r="T71" s="92">
        <v>10</v>
      </c>
      <c r="U71" s="92">
        <v>0</v>
      </c>
      <c r="V71" s="153">
        <v>0</v>
      </c>
    </row>
    <row r="72" spans="1:22" s="279" customFormat="1" ht="14.25" customHeight="1" x14ac:dyDescent="0.2">
      <c r="A72" s="162"/>
      <c r="B72" s="142"/>
      <c r="C72" s="95"/>
      <c r="D72" s="95"/>
      <c r="E72" s="95"/>
      <c r="F72" s="157"/>
      <c r="G72" s="157"/>
      <c r="H72" s="95" t="s">
        <v>45</v>
      </c>
      <c r="I72" s="95" t="s">
        <v>148</v>
      </c>
      <c r="J72" s="434">
        <v>41640</v>
      </c>
      <c r="K72" s="165">
        <v>41671</v>
      </c>
      <c r="L72" s="272">
        <v>380000</v>
      </c>
      <c r="M72" s="281">
        <v>525000</v>
      </c>
      <c r="N72" s="141"/>
      <c r="O72" s="338" t="s">
        <v>58</v>
      </c>
      <c r="P72" s="92" t="s">
        <v>58</v>
      </c>
      <c r="Q72" s="92">
        <v>0</v>
      </c>
      <c r="R72" s="153"/>
      <c r="S72" s="338"/>
      <c r="T72" s="92"/>
      <c r="U72" s="92"/>
      <c r="V72" s="153"/>
    </row>
    <row r="73" spans="1:22" s="36" customFormat="1" ht="14.25" customHeight="1" x14ac:dyDescent="0.2">
      <c r="A73" s="465" t="s">
        <v>207</v>
      </c>
      <c r="B73" s="232">
        <v>-7</v>
      </c>
      <c r="C73" s="455" t="s">
        <v>60</v>
      </c>
      <c r="D73" s="455"/>
      <c r="E73" s="455" t="s">
        <v>56</v>
      </c>
      <c r="F73" s="456">
        <v>5000</v>
      </c>
      <c r="G73" s="456">
        <v>25000</v>
      </c>
      <c r="H73" s="456" t="s">
        <v>47</v>
      </c>
      <c r="I73" s="455" t="s">
        <v>48</v>
      </c>
      <c r="J73" s="181">
        <v>40787</v>
      </c>
      <c r="K73" s="181">
        <v>41670</v>
      </c>
      <c r="L73" s="352">
        <v>181000</v>
      </c>
      <c r="M73" s="72" t="s">
        <v>49</v>
      </c>
      <c r="N73" s="65"/>
      <c r="O73" s="339">
        <v>0</v>
      </c>
      <c r="P73" s="34">
        <v>0</v>
      </c>
      <c r="Q73" s="34">
        <v>0</v>
      </c>
      <c r="R73" s="156">
        <v>0</v>
      </c>
      <c r="S73" s="339">
        <v>0</v>
      </c>
      <c r="T73" s="34">
        <v>0</v>
      </c>
      <c r="U73" s="34">
        <v>0</v>
      </c>
      <c r="V73" s="156">
        <v>0</v>
      </c>
    </row>
    <row r="74" spans="1:22" s="279" customFormat="1" ht="14.25" customHeight="1" x14ac:dyDescent="0.2">
      <c r="A74" s="475" t="s">
        <v>208</v>
      </c>
      <c r="B74" s="142">
        <v>-21</v>
      </c>
      <c r="C74" s="95" t="s">
        <v>60</v>
      </c>
      <c r="D74" s="178" t="s">
        <v>68</v>
      </c>
      <c r="E74" s="95" t="s">
        <v>1</v>
      </c>
      <c r="F74" s="157">
        <v>4500</v>
      </c>
      <c r="G74" s="157">
        <v>25000</v>
      </c>
      <c r="H74" s="95" t="s">
        <v>38</v>
      </c>
      <c r="I74" s="95"/>
      <c r="J74" s="165"/>
      <c r="K74" s="165" t="s">
        <v>83</v>
      </c>
      <c r="L74" s="141"/>
      <c r="M74" s="281"/>
      <c r="N74" s="141"/>
      <c r="O74" s="338">
        <v>0</v>
      </c>
      <c r="P74" s="92">
        <v>40</v>
      </c>
      <c r="Q74" s="457">
        <v>0</v>
      </c>
      <c r="R74" s="153">
        <v>0</v>
      </c>
      <c r="S74" s="338">
        <v>0</v>
      </c>
      <c r="T74" s="92">
        <v>0</v>
      </c>
      <c r="U74" s="92">
        <v>0</v>
      </c>
      <c r="V74" s="153">
        <v>0</v>
      </c>
    </row>
    <row r="75" spans="1:22" s="36" customFormat="1" ht="14.25" customHeight="1" x14ac:dyDescent="0.2">
      <c r="A75" s="169" t="s">
        <v>94</v>
      </c>
      <c r="B75" s="302"/>
      <c r="C75" s="51" t="s">
        <v>60</v>
      </c>
      <c r="D75" s="51"/>
      <c r="E75" s="51">
        <v>1988</v>
      </c>
      <c r="F75" s="53">
        <v>4500</v>
      </c>
      <c r="G75" s="53">
        <v>25000</v>
      </c>
      <c r="H75" s="51" t="s">
        <v>46</v>
      </c>
      <c r="I75" s="51"/>
      <c r="J75" s="160"/>
      <c r="K75" s="160" t="s">
        <v>83</v>
      </c>
      <c r="L75" s="65"/>
      <c r="M75" s="72"/>
      <c r="N75" s="65"/>
      <c r="O75" s="339">
        <v>0</v>
      </c>
      <c r="P75" s="34">
        <v>0</v>
      </c>
      <c r="Q75" s="34">
        <v>0</v>
      </c>
      <c r="R75" s="156">
        <v>0</v>
      </c>
      <c r="S75" s="339">
        <v>0</v>
      </c>
      <c r="T75" s="34">
        <v>0</v>
      </c>
      <c r="U75" s="34">
        <v>0</v>
      </c>
      <c r="V75" s="156">
        <v>0</v>
      </c>
    </row>
    <row r="76" spans="1:22" s="279" customFormat="1" ht="14.25" customHeight="1" x14ac:dyDescent="0.2">
      <c r="A76" s="523" t="s">
        <v>107</v>
      </c>
      <c r="B76" s="524"/>
      <c r="C76" s="368" t="s">
        <v>60</v>
      </c>
      <c r="D76" s="368"/>
      <c r="E76" s="368">
        <v>1984</v>
      </c>
      <c r="F76" s="369">
        <v>4500</v>
      </c>
      <c r="G76" s="369">
        <v>25000</v>
      </c>
      <c r="H76" s="368" t="s">
        <v>36</v>
      </c>
      <c r="I76" s="368"/>
      <c r="J76" s="385"/>
      <c r="K76" s="385" t="s">
        <v>83</v>
      </c>
      <c r="L76" s="525"/>
      <c r="M76" s="526"/>
      <c r="N76" s="527"/>
      <c r="O76" s="338">
        <v>0</v>
      </c>
      <c r="P76" s="92">
        <v>0</v>
      </c>
      <c r="Q76" s="92">
        <v>0</v>
      </c>
      <c r="R76" s="153">
        <v>0</v>
      </c>
      <c r="S76" s="399">
        <v>0</v>
      </c>
      <c r="T76" s="400">
        <v>0</v>
      </c>
      <c r="U76" s="400">
        <v>0</v>
      </c>
      <c r="V76" s="401">
        <v>0</v>
      </c>
    </row>
    <row r="77" spans="1:22" ht="6" customHeight="1" x14ac:dyDescent="0.2">
      <c r="A77" s="101"/>
      <c r="B77" s="210"/>
      <c r="C77" s="101"/>
      <c r="D77" s="36"/>
      <c r="E77" s="36"/>
      <c r="F77" s="36"/>
      <c r="G77" s="36"/>
      <c r="H77" s="36"/>
      <c r="I77" s="36"/>
      <c r="J77" s="50"/>
      <c r="K77" s="50"/>
      <c r="L77" s="283"/>
      <c r="M77" s="334"/>
      <c r="O77" s="38"/>
      <c r="P77" s="216"/>
      <c r="Q77" s="216">
        <v>0</v>
      </c>
      <c r="R77" s="217"/>
      <c r="S77" s="415"/>
      <c r="T77" s="33"/>
      <c r="U77" s="33"/>
      <c r="V77" s="416"/>
    </row>
    <row r="78" spans="1:22" s="36" customFormat="1" x14ac:dyDescent="0.2">
      <c r="A78" s="413"/>
      <c r="B78" s="65"/>
      <c r="C78" s="51"/>
      <c r="D78" s="159"/>
      <c r="E78" s="51"/>
      <c r="F78" s="53"/>
      <c r="G78" s="53"/>
      <c r="H78" s="242"/>
      <c r="J78" s="321"/>
      <c r="K78" s="160"/>
      <c r="L78" s="46"/>
      <c r="M78" s="275" t="s">
        <v>96</v>
      </c>
      <c r="N78" s="275"/>
      <c r="O78" s="337">
        <f t="shared" ref="O78:V78" si="1">+SUM(O62:O76)</f>
        <v>184.85416666666669</v>
      </c>
      <c r="P78" s="60">
        <f t="shared" si="1"/>
        <v>120</v>
      </c>
      <c r="Q78" s="60">
        <f t="shared" si="1"/>
        <v>0</v>
      </c>
      <c r="R78" s="60">
        <f t="shared" si="1"/>
        <v>118</v>
      </c>
      <c r="S78" s="337">
        <f t="shared" si="1"/>
        <v>42</v>
      </c>
      <c r="T78" s="60">
        <f t="shared" si="1"/>
        <v>31</v>
      </c>
      <c r="U78" s="60">
        <f t="shared" si="1"/>
        <v>77</v>
      </c>
      <c r="V78" s="503">
        <f t="shared" si="1"/>
        <v>9</v>
      </c>
    </row>
    <row r="79" spans="1:22" s="36" customFormat="1" ht="14.25" x14ac:dyDescent="0.2">
      <c r="A79" s="413"/>
      <c r="B79" s="65"/>
      <c r="C79" s="51"/>
      <c r="D79" s="159"/>
      <c r="E79" s="51"/>
      <c r="F79" s="53"/>
      <c r="G79" s="53"/>
      <c r="H79" s="51"/>
      <c r="J79" s="321"/>
      <c r="K79" s="160"/>
      <c r="L79" s="46"/>
      <c r="M79" s="275" t="s">
        <v>11</v>
      </c>
      <c r="N79" s="275"/>
      <c r="O79" s="342">
        <v>356000</v>
      </c>
      <c r="P79" s="331">
        <v>366000</v>
      </c>
      <c r="Q79" s="331">
        <v>391000</v>
      </c>
      <c r="R79" s="535">
        <v>383000</v>
      </c>
      <c r="S79" s="342">
        <v>372000</v>
      </c>
      <c r="T79" s="331">
        <v>377000</v>
      </c>
      <c r="U79" s="331">
        <v>371000</v>
      </c>
      <c r="V79" s="535">
        <v>377000</v>
      </c>
    </row>
    <row r="80" spans="1:22" s="36" customFormat="1" ht="6" customHeight="1" x14ac:dyDescent="0.2">
      <c r="A80" s="139"/>
      <c r="B80" s="145"/>
      <c r="C80" s="211"/>
      <c r="D80" s="171"/>
      <c r="E80" s="172"/>
      <c r="F80" s="173"/>
      <c r="G80" s="173"/>
      <c r="H80" s="174"/>
      <c r="I80" s="160"/>
      <c r="J80" s="160"/>
      <c r="K80" s="160"/>
      <c r="L80" s="175"/>
      <c r="M80" s="295"/>
      <c r="N80" s="175"/>
      <c r="O80" s="214"/>
      <c r="P80" s="33"/>
      <c r="Q80" s="33">
        <v>0</v>
      </c>
      <c r="R80" s="33">
        <v>0</v>
      </c>
      <c r="S80" s="33">
        <v>0</v>
      </c>
      <c r="T80" s="33">
        <v>0</v>
      </c>
      <c r="U80" s="33">
        <v>0</v>
      </c>
      <c r="V80" s="33">
        <v>0</v>
      </c>
    </row>
    <row r="81" spans="1:22" s="36" customFormat="1" ht="15" x14ac:dyDescent="0.2">
      <c r="A81" s="235" t="s">
        <v>165</v>
      </c>
      <c r="B81" s="241"/>
      <c r="C81" s="237"/>
      <c r="D81" s="238"/>
      <c r="E81" s="239"/>
      <c r="F81" s="238"/>
      <c r="G81" s="238"/>
      <c r="H81" s="238"/>
      <c r="I81" s="238"/>
      <c r="J81" s="318"/>
      <c r="K81" s="318"/>
      <c r="L81" s="325"/>
      <c r="M81" s="326"/>
      <c r="N81" s="310"/>
      <c r="O81" s="335"/>
      <c r="P81" s="285"/>
      <c r="Q81" s="285"/>
      <c r="R81" s="287"/>
      <c r="S81" s="240"/>
      <c r="T81" s="91"/>
      <c r="U81" s="91"/>
      <c r="V81" s="102"/>
    </row>
    <row r="82" spans="1:22" s="5" customFormat="1" ht="6" customHeight="1" x14ac:dyDescent="0.2">
      <c r="A82" s="176"/>
      <c r="B82" s="232"/>
      <c r="C82" s="171"/>
      <c r="D82" s="171"/>
      <c r="E82" s="172"/>
      <c r="F82" s="173"/>
      <c r="G82" s="173"/>
      <c r="H82" s="174"/>
      <c r="I82" s="160"/>
      <c r="J82" s="160"/>
      <c r="K82" s="160"/>
      <c r="L82" s="175"/>
      <c r="M82" s="295"/>
      <c r="N82" s="175"/>
      <c r="O82" s="336"/>
      <c r="P82" s="33"/>
      <c r="Q82" s="34">
        <v>0</v>
      </c>
      <c r="R82" s="156">
        <v>0</v>
      </c>
      <c r="S82" s="34">
        <v>0</v>
      </c>
      <c r="T82" s="34">
        <v>0</v>
      </c>
      <c r="U82" s="34">
        <v>0</v>
      </c>
      <c r="V82" s="504">
        <v>0</v>
      </c>
    </row>
    <row r="83" spans="1:22" s="279" customFormat="1" ht="15.75" customHeight="1" x14ac:dyDescent="0.2">
      <c r="A83" s="468" t="s">
        <v>167</v>
      </c>
      <c r="B83" s="142" t="s">
        <v>169</v>
      </c>
      <c r="C83" s="95" t="s">
        <v>60</v>
      </c>
      <c r="D83" s="178" t="s">
        <v>68</v>
      </c>
      <c r="E83" s="187">
        <v>2009</v>
      </c>
      <c r="F83" s="157">
        <v>10000</v>
      </c>
      <c r="G83" s="157">
        <v>30000</v>
      </c>
      <c r="H83" s="189" t="s">
        <v>39</v>
      </c>
      <c r="I83" s="165" t="s">
        <v>137</v>
      </c>
      <c r="J83" s="165">
        <v>41244</v>
      </c>
      <c r="K83" s="165">
        <v>41699</v>
      </c>
      <c r="L83" s="450">
        <v>582000</v>
      </c>
      <c r="M83" s="281">
        <v>552000</v>
      </c>
      <c r="N83" s="141"/>
      <c r="O83" s="338">
        <v>0</v>
      </c>
      <c r="P83" s="92">
        <v>0</v>
      </c>
      <c r="Q83" s="92">
        <v>0</v>
      </c>
      <c r="R83" s="153">
        <v>0</v>
      </c>
      <c r="S83" s="338">
        <v>0</v>
      </c>
      <c r="T83" s="92">
        <v>12</v>
      </c>
      <c r="U83" s="457">
        <v>72</v>
      </c>
      <c r="V83" s="153">
        <v>0</v>
      </c>
    </row>
    <row r="84" spans="1:22" s="279" customFormat="1" ht="15.75" customHeight="1" x14ac:dyDescent="0.2">
      <c r="A84" s="469"/>
      <c r="B84" s="142" t="s">
        <v>307</v>
      </c>
      <c r="C84" s="95"/>
      <c r="D84" s="178"/>
      <c r="E84" s="187"/>
      <c r="F84" s="157"/>
      <c r="G84" s="157"/>
      <c r="H84" s="189" t="s">
        <v>39</v>
      </c>
      <c r="I84" s="165" t="s">
        <v>137</v>
      </c>
      <c r="J84" s="165">
        <v>41699</v>
      </c>
      <c r="K84" s="165">
        <v>41791</v>
      </c>
      <c r="L84" s="450">
        <v>503000</v>
      </c>
      <c r="M84" s="452">
        <v>582000</v>
      </c>
      <c r="N84" s="141"/>
      <c r="O84" s="338" t="s">
        <v>58</v>
      </c>
      <c r="P84" s="92" t="s">
        <v>58</v>
      </c>
      <c r="Q84" s="92"/>
      <c r="R84" s="153"/>
      <c r="S84" s="338"/>
      <c r="T84" s="92"/>
      <c r="U84" s="92"/>
      <c r="V84" s="153"/>
    </row>
    <row r="85" spans="1:22" s="279" customFormat="1" ht="15.75" customHeight="1" x14ac:dyDescent="0.2">
      <c r="A85" s="469"/>
      <c r="B85" s="142" t="s">
        <v>173</v>
      </c>
      <c r="C85" s="95"/>
      <c r="D85" s="178"/>
      <c r="E85" s="187"/>
      <c r="F85" s="157"/>
      <c r="G85" s="157"/>
      <c r="H85" s="189" t="s">
        <v>39</v>
      </c>
      <c r="I85" s="165" t="s">
        <v>42</v>
      </c>
      <c r="J85" s="434">
        <v>41852</v>
      </c>
      <c r="K85" s="434">
        <v>42217</v>
      </c>
      <c r="L85" s="450">
        <v>598000</v>
      </c>
      <c r="M85" s="452">
        <v>503000</v>
      </c>
      <c r="N85" s="141"/>
      <c r="O85" s="338"/>
      <c r="P85" s="92"/>
      <c r="Q85" s="92"/>
      <c r="R85" s="153"/>
      <c r="S85" s="92"/>
      <c r="T85" s="92"/>
      <c r="U85" s="92"/>
      <c r="V85" s="153"/>
    </row>
    <row r="86" spans="1:22" s="36" customFormat="1" ht="15.75" customHeight="1" x14ac:dyDescent="0.2">
      <c r="A86" s="443" t="s">
        <v>166</v>
      </c>
      <c r="B86" s="302" t="s">
        <v>324</v>
      </c>
      <c r="C86" s="51" t="s">
        <v>60</v>
      </c>
      <c r="D86" s="159" t="s">
        <v>68</v>
      </c>
      <c r="E86" s="184">
        <v>2010</v>
      </c>
      <c r="F86" s="53">
        <v>10000</v>
      </c>
      <c r="G86" s="53">
        <v>30000</v>
      </c>
      <c r="H86" s="180" t="s">
        <v>39</v>
      </c>
      <c r="I86" s="181" t="s">
        <v>88</v>
      </c>
      <c r="J86" s="181">
        <v>41456</v>
      </c>
      <c r="K86" s="181">
        <v>42186</v>
      </c>
      <c r="L86" s="344">
        <v>542000</v>
      </c>
      <c r="M86" s="72">
        <v>504000</v>
      </c>
      <c r="N86" s="65"/>
      <c r="O86" s="339">
        <v>0</v>
      </c>
      <c r="P86" s="34">
        <v>0</v>
      </c>
      <c r="Q86" s="34">
        <v>0</v>
      </c>
      <c r="R86" s="156">
        <v>0</v>
      </c>
      <c r="S86" s="34">
        <v>0</v>
      </c>
      <c r="T86" s="34">
        <v>0</v>
      </c>
      <c r="U86" s="34">
        <v>0</v>
      </c>
      <c r="V86" s="156">
        <v>0</v>
      </c>
    </row>
    <row r="87" spans="1:22" s="279" customFormat="1" ht="14.25" customHeight="1" x14ac:dyDescent="0.2">
      <c r="A87" s="470" t="s">
        <v>209</v>
      </c>
      <c r="B87" s="142">
        <v>-6</v>
      </c>
      <c r="C87" s="471" t="s">
        <v>60</v>
      </c>
      <c r="D87" s="471"/>
      <c r="E87" s="471" t="s">
        <v>18</v>
      </c>
      <c r="F87" s="472">
        <v>5000</v>
      </c>
      <c r="G87" s="472">
        <v>30000</v>
      </c>
      <c r="H87" s="471" t="s">
        <v>81</v>
      </c>
      <c r="I87" s="471" t="s">
        <v>19</v>
      </c>
      <c r="J87" s="165">
        <v>40452</v>
      </c>
      <c r="K87" s="165">
        <v>41730</v>
      </c>
      <c r="L87" s="141">
        <v>347000</v>
      </c>
      <c r="M87" s="281">
        <v>381000</v>
      </c>
      <c r="N87" s="141"/>
      <c r="O87" s="338">
        <v>5.125</v>
      </c>
      <c r="P87" s="92">
        <v>0</v>
      </c>
      <c r="Q87" s="92">
        <v>0</v>
      </c>
      <c r="R87" s="153">
        <v>0</v>
      </c>
      <c r="S87" s="92">
        <v>0</v>
      </c>
      <c r="T87" s="92">
        <v>0</v>
      </c>
      <c r="U87" s="92">
        <v>0</v>
      </c>
      <c r="V87" s="153">
        <v>0</v>
      </c>
    </row>
    <row r="88" spans="1:22" s="279" customFormat="1" ht="14.25" customHeight="1" x14ac:dyDescent="0.2">
      <c r="A88" s="437"/>
      <c r="B88" s="142" t="s">
        <v>256</v>
      </c>
      <c r="C88" s="95"/>
      <c r="D88" s="178"/>
      <c r="E88" s="187"/>
      <c r="F88" s="157"/>
      <c r="G88" s="157"/>
      <c r="H88" s="471" t="s">
        <v>81</v>
      </c>
      <c r="I88" s="471" t="s">
        <v>302</v>
      </c>
      <c r="J88" s="165">
        <v>41756</v>
      </c>
      <c r="K88" s="434">
        <v>42024</v>
      </c>
      <c r="L88" s="141">
        <v>476000</v>
      </c>
      <c r="M88" s="281">
        <v>347000</v>
      </c>
      <c r="N88" s="142"/>
      <c r="O88" s="338"/>
      <c r="P88" s="92"/>
      <c r="Q88" s="92"/>
      <c r="R88" s="153"/>
      <c r="S88" s="338"/>
      <c r="T88" s="92"/>
      <c r="U88" s="92"/>
      <c r="V88" s="153"/>
    </row>
    <row r="89" spans="1:22" ht="14.25" customHeight="1" x14ac:dyDescent="0.2">
      <c r="A89" s="444" t="s">
        <v>168</v>
      </c>
      <c r="B89" s="302" t="s">
        <v>173</v>
      </c>
      <c r="C89" s="51" t="s">
        <v>60</v>
      </c>
      <c r="D89" s="51"/>
      <c r="E89" s="51" t="s">
        <v>27</v>
      </c>
      <c r="F89" s="53">
        <v>4500</v>
      </c>
      <c r="G89" s="53">
        <v>25000</v>
      </c>
      <c r="H89" s="51" t="s">
        <v>39</v>
      </c>
      <c r="I89" s="51" t="s">
        <v>88</v>
      </c>
      <c r="J89" s="181">
        <v>40969</v>
      </c>
      <c r="K89" s="181">
        <v>42064</v>
      </c>
      <c r="L89" s="344">
        <v>406000</v>
      </c>
      <c r="M89" s="72">
        <v>469000</v>
      </c>
      <c r="N89" s="65"/>
      <c r="O89" s="388">
        <v>3</v>
      </c>
      <c r="P89" s="33">
        <v>0</v>
      </c>
      <c r="Q89" s="34">
        <v>0</v>
      </c>
      <c r="R89" s="156">
        <v>0</v>
      </c>
      <c r="S89" s="34">
        <v>0</v>
      </c>
      <c r="T89" s="34">
        <v>0</v>
      </c>
      <c r="U89" s="34">
        <v>0</v>
      </c>
      <c r="V89" s="156">
        <v>0</v>
      </c>
    </row>
    <row r="90" spans="1:22" s="279" customFormat="1" ht="14.25" customHeight="1" x14ac:dyDescent="0.2">
      <c r="A90" s="461" t="s">
        <v>170</v>
      </c>
      <c r="B90" s="144">
        <v>-7</v>
      </c>
      <c r="C90" s="95" t="s">
        <v>60</v>
      </c>
      <c r="D90" s="95"/>
      <c r="E90" s="95">
        <v>1990</v>
      </c>
      <c r="F90" s="157">
        <v>2000</v>
      </c>
      <c r="G90" s="157">
        <v>25000</v>
      </c>
      <c r="H90" s="95" t="s">
        <v>37</v>
      </c>
      <c r="I90" s="95" t="s">
        <v>52</v>
      </c>
      <c r="J90" s="165">
        <v>41518</v>
      </c>
      <c r="K90" s="165">
        <v>41883</v>
      </c>
      <c r="L90" s="450">
        <v>442000</v>
      </c>
      <c r="M90" s="281">
        <v>350000</v>
      </c>
      <c r="N90" s="141"/>
      <c r="O90" s="338">
        <v>0</v>
      </c>
      <c r="P90" s="92">
        <v>0</v>
      </c>
      <c r="Q90" s="92">
        <v>0</v>
      </c>
      <c r="R90" s="153">
        <v>0</v>
      </c>
      <c r="S90" s="92">
        <v>0</v>
      </c>
      <c r="T90" s="92">
        <v>0</v>
      </c>
      <c r="U90" s="92">
        <v>0</v>
      </c>
      <c r="V90" s="153">
        <v>0</v>
      </c>
    </row>
    <row r="91" spans="1:22" s="279" customFormat="1" ht="14.25" customHeight="1" x14ac:dyDescent="0.2">
      <c r="A91" s="166"/>
      <c r="B91" s="144">
        <v>-7</v>
      </c>
      <c r="C91" s="95"/>
      <c r="D91" s="95"/>
      <c r="E91" s="95"/>
      <c r="F91" s="157"/>
      <c r="G91" s="157"/>
      <c r="H91" s="95" t="s">
        <v>37</v>
      </c>
      <c r="I91" s="95" t="s">
        <v>52</v>
      </c>
      <c r="J91" s="165">
        <f>+K90</f>
        <v>41883</v>
      </c>
      <c r="K91" s="165">
        <v>42064</v>
      </c>
      <c r="L91" s="450">
        <v>448000</v>
      </c>
      <c r="M91" s="452">
        <v>442000</v>
      </c>
      <c r="N91" s="141"/>
      <c r="O91" s="338" t="s">
        <v>58</v>
      </c>
      <c r="P91" s="92" t="s">
        <v>58</v>
      </c>
      <c r="Q91" s="92"/>
      <c r="R91" s="153"/>
      <c r="S91" s="92"/>
      <c r="T91" s="92"/>
      <c r="U91" s="92"/>
      <c r="V91" s="153"/>
    </row>
    <row r="92" spans="1:22" s="36" customFormat="1" ht="15.75" customHeight="1" x14ac:dyDescent="0.2">
      <c r="A92" s="444" t="s">
        <v>171</v>
      </c>
      <c r="B92" s="302" t="s">
        <v>173</v>
      </c>
      <c r="C92" s="51" t="s">
        <v>60</v>
      </c>
      <c r="D92" s="51"/>
      <c r="E92" s="51">
        <v>1986</v>
      </c>
      <c r="F92" s="53">
        <v>1650</v>
      </c>
      <c r="G92" s="53">
        <v>25000</v>
      </c>
      <c r="H92" s="51" t="s">
        <v>39</v>
      </c>
      <c r="I92" s="51" t="s">
        <v>106</v>
      </c>
      <c r="J92" s="160">
        <v>41518</v>
      </c>
      <c r="K92" s="345">
        <v>41774</v>
      </c>
      <c r="L92" s="344">
        <v>416000</v>
      </c>
      <c r="M92" s="72">
        <v>423000</v>
      </c>
      <c r="N92" s="65"/>
      <c r="O92" s="339">
        <v>0</v>
      </c>
      <c r="P92" s="34">
        <v>0</v>
      </c>
      <c r="Q92" s="34">
        <v>0</v>
      </c>
      <c r="R92" s="156">
        <v>0</v>
      </c>
      <c r="S92" s="34">
        <v>0</v>
      </c>
      <c r="T92" s="34">
        <v>0</v>
      </c>
      <c r="U92" s="34">
        <v>34</v>
      </c>
      <c r="V92" s="267">
        <v>45</v>
      </c>
    </row>
    <row r="93" spans="1:22" s="36" customFormat="1" ht="18.75" customHeight="1" x14ac:dyDescent="0.2">
      <c r="A93" s="169"/>
      <c r="B93" s="302" t="s">
        <v>173</v>
      </c>
      <c r="C93" s="51"/>
      <c r="D93" s="51"/>
      <c r="E93" s="51"/>
      <c r="F93" s="53"/>
      <c r="G93" s="53"/>
      <c r="H93" s="51" t="s">
        <v>39</v>
      </c>
      <c r="I93" s="51" t="s">
        <v>106</v>
      </c>
      <c r="J93" s="345">
        <f>K92</f>
        <v>41774</v>
      </c>
      <c r="K93" s="345">
        <v>42156</v>
      </c>
      <c r="L93" s="344">
        <v>420000</v>
      </c>
      <c r="M93" s="394">
        <v>416000</v>
      </c>
      <c r="N93" s="65"/>
      <c r="O93" s="339" t="s">
        <v>58</v>
      </c>
      <c r="P93" s="34" t="s">
        <v>58</v>
      </c>
      <c r="Q93" s="34"/>
      <c r="R93" s="156"/>
      <c r="S93" s="34"/>
      <c r="T93" s="34"/>
      <c r="U93" s="34"/>
      <c r="V93" s="156"/>
    </row>
    <row r="94" spans="1:22" s="279" customFormat="1" ht="14.25" customHeight="1" x14ac:dyDescent="0.2">
      <c r="A94" s="461" t="s">
        <v>210</v>
      </c>
      <c r="B94" s="144" t="s">
        <v>169</v>
      </c>
      <c r="C94" s="95" t="s">
        <v>60</v>
      </c>
      <c r="D94" s="95"/>
      <c r="E94" s="95">
        <v>1985</v>
      </c>
      <c r="F94" s="157">
        <v>1500</v>
      </c>
      <c r="G94" s="157">
        <v>25000</v>
      </c>
      <c r="H94" s="95" t="s">
        <v>39</v>
      </c>
      <c r="I94" s="95" t="s">
        <v>88</v>
      </c>
      <c r="J94" s="161">
        <v>40210</v>
      </c>
      <c r="K94" s="161">
        <v>41640</v>
      </c>
      <c r="L94" s="450">
        <v>522000</v>
      </c>
      <c r="M94" s="281">
        <v>309000</v>
      </c>
      <c r="N94" s="141"/>
      <c r="O94" s="338">
        <v>0</v>
      </c>
      <c r="P94" s="92">
        <v>0</v>
      </c>
      <c r="Q94" s="92">
        <v>0</v>
      </c>
      <c r="R94" s="92">
        <v>0</v>
      </c>
      <c r="S94" s="502">
        <v>41</v>
      </c>
      <c r="T94" s="457">
        <v>48</v>
      </c>
      <c r="U94" s="92">
        <v>0</v>
      </c>
      <c r="V94" s="153">
        <v>0</v>
      </c>
    </row>
    <row r="95" spans="1:22" s="279" customFormat="1" ht="14.25" customHeight="1" x14ac:dyDescent="0.2">
      <c r="A95" s="461"/>
      <c r="B95" s="513" t="s">
        <v>115</v>
      </c>
      <c r="C95" s="95"/>
      <c r="D95" s="95"/>
      <c r="E95" s="95"/>
      <c r="F95" s="157"/>
      <c r="G95" s="157"/>
      <c r="H95" s="509" t="s">
        <v>73</v>
      </c>
      <c r="I95" s="509" t="s">
        <v>73</v>
      </c>
      <c r="J95" s="510">
        <v>41787</v>
      </c>
      <c r="K95" s="510">
        <v>42883</v>
      </c>
      <c r="L95" s="511">
        <v>620000</v>
      </c>
      <c r="M95" s="512">
        <v>522000</v>
      </c>
      <c r="N95" s="141"/>
      <c r="O95" s="338"/>
      <c r="P95" s="92"/>
      <c r="Q95" s="92"/>
      <c r="R95" s="153"/>
      <c r="S95" s="457"/>
      <c r="T95" s="457"/>
      <c r="U95" s="92"/>
      <c r="V95" s="153"/>
    </row>
    <row r="96" spans="1:22" s="279" customFormat="1" ht="6.75" customHeight="1" x14ac:dyDescent="0.2">
      <c r="A96" s="464"/>
      <c r="B96" s="367"/>
      <c r="C96" s="95"/>
      <c r="D96" s="368"/>
      <c r="E96" s="368"/>
      <c r="F96" s="369"/>
      <c r="G96" s="369"/>
      <c r="H96" s="368"/>
      <c r="I96" s="368"/>
      <c r="J96" s="385"/>
      <c r="K96" s="385"/>
      <c r="L96" s="473"/>
      <c r="M96" s="371"/>
      <c r="N96" s="141"/>
      <c r="O96" s="338"/>
      <c r="P96" s="92"/>
      <c r="Q96" s="92"/>
      <c r="R96" s="153"/>
      <c r="S96" s="474"/>
      <c r="T96" s="463"/>
      <c r="U96" s="400"/>
      <c r="V96" s="401"/>
    </row>
    <row r="97" spans="1:22" s="36" customFormat="1" ht="14.25" customHeight="1" x14ac:dyDescent="0.2">
      <c r="A97" s="204"/>
      <c r="B97" s="205"/>
      <c r="C97" s="212"/>
      <c r="D97" s="51"/>
      <c r="E97" s="51"/>
      <c r="F97" s="53"/>
      <c r="G97" s="53"/>
      <c r="H97" s="51"/>
      <c r="I97" s="51"/>
      <c r="J97" s="160"/>
      <c r="K97" s="160"/>
      <c r="L97" s="46"/>
      <c r="M97" s="46"/>
      <c r="N97" s="46"/>
      <c r="O97" s="38"/>
      <c r="P97" s="39"/>
      <c r="Q97" s="39">
        <v>0</v>
      </c>
      <c r="R97" s="207">
        <v>0</v>
      </c>
      <c r="S97" s="59">
        <v>0</v>
      </c>
      <c r="T97" s="59">
        <v>0</v>
      </c>
      <c r="U97" s="59">
        <v>0</v>
      </c>
      <c r="V97" s="177">
        <v>0</v>
      </c>
    </row>
    <row r="98" spans="1:22" s="36" customFormat="1" x14ac:dyDescent="0.2">
      <c r="A98" s="413"/>
      <c r="B98" s="65"/>
      <c r="C98" s="51"/>
      <c r="D98" s="51"/>
      <c r="E98" s="51"/>
      <c r="F98" s="53"/>
      <c r="G98" s="53"/>
      <c r="H98" s="51"/>
      <c r="I98" s="51"/>
      <c r="J98" s="160"/>
      <c r="K98" s="160"/>
      <c r="L98" s="46"/>
      <c r="M98" s="275" t="s">
        <v>96</v>
      </c>
      <c r="N98" s="275"/>
      <c r="O98" s="337">
        <f>+SUM(O83:O94)</f>
        <v>8.125</v>
      </c>
      <c r="P98" s="60">
        <f t="shared" ref="P98:R98" si="2">+SUM(P83:P94)</f>
        <v>0</v>
      </c>
      <c r="Q98" s="60">
        <f t="shared" si="2"/>
        <v>0</v>
      </c>
      <c r="R98" s="60">
        <f t="shared" si="2"/>
        <v>0</v>
      </c>
      <c r="S98" s="337">
        <f>+SUM(S83:S94)</f>
        <v>41</v>
      </c>
      <c r="T98" s="60">
        <f t="shared" ref="T98:V98" si="3">+SUM(T83:T94)</f>
        <v>60</v>
      </c>
      <c r="U98" s="60">
        <f t="shared" si="3"/>
        <v>106</v>
      </c>
      <c r="V98" s="503">
        <f t="shared" si="3"/>
        <v>45</v>
      </c>
    </row>
    <row r="99" spans="1:22" s="36" customFormat="1" ht="14.25" x14ac:dyDescent="0.2">
      <c r="A99" s="413"/>
      <c r="B99" s="65"/>
      <c r="C99" s="51"/>
      <c r="D99" s="51"/>
      <c r="E99" s="51"/>
      <c r="F99" s="53"/>
      <c r="G99" s="53"/>
      <c r="H99" s="51"/>
      <c r="I99" s="51"/>
      <c r="J99" s="160"/>
      <c r="K99" s="160"/>
      <c r="L99" s="46"/>
      <c r="M99" s="275" t="s">
        <v>11</v>
      </c>
      <c r="N99" s="275"/>
      <c r="O99" s="342">
        <v>443000</v>
      </c>
      <c r="P99" s="331">
        <v>450000</v>
      </c>
      <c r="Q99" s="331">
        <v>458000</v>
      </c>
      <c r="R99" s="535">
        <v>465000</v>
      </c>
      <c r="S99" s="342">
        <v>461000</v>
      </c>
      <c r="T99" s="331">
        <v>471000</v>
      </c>
      <c r="U99" s="331">
        <v>493000</v>
      </c>
      <c r="V99" s="535">
        <v>508000</v>
      </c>
    </row>
    <row r="100" spans="1:22" s="36" customFormat="1" ht="6" customHeight="1" x14ac:dyDescent="0.2">
      <c r="A100" s="224"/>
      <c r="B100" s="65"/>
      <c r="C100" s="211"/>
      <c r="D100" s="171"/>
      <c r="E100" s="172"/>
      <c r="F100" s="173"/>
      <c r="G100" s="173"/>
      <c r="H100" s="174"/>
      <c r="I100" s="160"/>
      <c r="J100" s="322"/>
      <c r="K100" s="160"/>
      <c r="L100" s="175"/>
      <c r="M100" s="333"/>
      <c r="N100" s="175"/>
      <c r="O100" s="214"/>
      <c r="P100" s="59"/>
      <c r="Q100" s="59"/>
      <c r="R100" s="59"/>
      <c r="S100" s="59"/>
      <c r="T100" s="59"/>
      <c r="U100" s="59"/>
      <c r="V100" s="59"/>
    </row>
    <row r="101" spans="1:22" s="36" customFormat="1" ht="14.25" customHeight="1" x14ac:dyDescent="0.2">
      <c r="A101" s="235" t="s">
        <v>308</v>
      </c>
      <c r="B101" s="241"/>
      <c r="C101" s="237"/>
      <c r="D101" s="238"/>
      <c r="E101" s="239"/>
      <c r="F101" s="238"/>
      <c r="G101" s="238"/>
      <c r="H101" s="238"/>
      <c r="I101" s="238"/>
      <c r="J101" s="318"/>
      <c r="K101" s="318"/>
      <c r="L101" s="325"/>
      <c r="M101" s="326"/>
      <c r="N101" s="310"/>
      <c r="O101" s="335"/>
      <c r="P101" s="286"/>
      <c r="Q101" s="286"/>
      <c r="R101" s="284"/>
      <c r="S101" s="240"/>
      <c r="T101" s="91"/>
      <c r="U101" s="91"/>
      <c r="V101" s="102"/>
    </row>
    <row r="102" spans="1:22" s="36" customFormat="1" ht="6" customHeight="1" x14ac:dyDescent="0.2">
      <c r="A102" s="176"/>
      <c r="B102" s="232"/>
      <c r="C102" s="171"/>
      <c r="D102" s="171"/>
      <c r="E102" s="172"/>
      <c r="F102" s="173"/>
      <c r="G102" s="173"/>
      <c r="H102" s="174"/>
      <c r="I102" s="160"/>
      <c r="J102" s="160"/>
      <c r="K102" s="160"/>
      <c r="L102" s="175"/>
      <c r="M102" s="295"/>
      <c r="N102" s="175"/>
      <c r="O102" s="336"/>
      <c r="P102" s="59"/>
      <c r="Q102" s="59">
        <v>0</v>
      </c>
      <c r="R102" s="177">
        <v>0</v>
      </c>
      <c r="S102" s="59">
        <v>0</v>
      </c>
      <c r="T102" s="59">
        <v>0</v>
      </c>
      <c r="U102" s="59">
        <v>0</v>
      </c>
      <c r="V102" s="177">
        <v>0</v>
      </c>
    </row>
    <row r="103" spans="1:22" s="279" customFormat="1" ht="14.25" customHeight="1" x14ac:dyDescent="0.2">
      <c r="A103" s="166" t="s">
        <v>14</v>
      </c>
      <c r="B103" s="144"/>
      <c r="C103" s="95" t="s">
        <v>60</v>
      </c>
      <c r="D103" s="95"/>
      <c r="E103" s="95" t="s">
        <v>31</v>
      </c>
      <c r="F103" s="157">
        <v>3600</v>
      </c>
      <c r="G103" s="157">
        <v>25000</v>
      </c>
      <c r="H103" s="95" t="s">
        <v>53</v>
      </c>
      <c r="I103" s="95"/>
      <c r="J103" s="320"/>
      <c r="K103" s="161" t="s">
        <v>83</v>
      </c>
      <c r="L103" s="527"/>
      <c r="M103" s="379"/>
      <c r="N103" s="529"/>
      <c r="O103" s="338">
        <v>0</v>
      </c>
      <c r="P103" s="92">
        <v>0</v>
      </c>
      <c r="Q103" s="92">
        <v>0</v>
      </c>
      <c r="R103" s="153">
        <v>0</v>
      </c>
      <c r="S103" s="92">
        <v>0</v>
      </c>
      <c r="T103" s="92">
        <v>0</v>
      </c>
      <c r="U103" s="92">
        <v>0</v>
      </c>
      <c r="V103" s="153">
        <v>0</v>
      </c>
    </row>
    <row r="104" spans="1:22" s="36" customFormat="1" x14ac:dyDescent="0.2">
      <c r="A104" s="158" t="s">
        <v>51</v>
      </c>
      <c r="B104" s="232"/>
      <c r="C104" s="51" t="s">
        <v>60</v>
      </c>
      <c r="D104" s="51"/>
      <c r="E104" s="51">
        <v>1983</v>
      </c>
      <c r="F104" s="53">
        <v>3500</v>
      </c>
      <c r="G104" s="53">
        <v>25000</v>
      </c>
      <c r="H104" s="51" t="s">
        <v>103</v>
      </c>
      <c r="I104" s="51" t="s">
        <v>134</v>
      </c>
      <c r="J104" s="181">
        <v>40969</v>
      </c>
      <c r="K104" s="181">
        <v>41699</v>
      </c>
      <c r="L104" s="65">
        <v>293000</v>
      </c>
      <c r="M104" s="72">
        <v>300000</v>
      </c>
      <c r="N104" s="65"/>
      <c r="O104" s="339">
        <v>0</v>
      </c>
      <c r="P104" s="34">
        <v>0</v>
      </c>
      <c r="Q104" s="34">
        <v>0</v>
      </c>
      <c r="R104" s="156">
        <v>11</v>
      </c>
      <c r="S104" s="339">
        <v>34</v>
      </c>
      <c r="T104" s="34">
        <v>0</v>
      </c>
      <c r="U104" s="34">
        <v>0</v>
      </c>
      <c r="V104" s="156">
        <v>0</v>
      </c>
    </row>
    <row r="105" spans="1:22" s="36" customFormat="1" x14ac:dyDescent="0.2">
      <c r="A105" s="445"/>
      <c r="B105" s="232">
        <v>-7</v>
      </c>
      <c r="C105" s="51"/>
      <c r="D105" s="51"/>
      <c r="E105" s="51"/>
      <c r="F105" s="53"/>
      <c r="G105" s="53"/>
      <c r="H105" s="51" t="s">
        <v>45</v>
      </c>
      <c r="I105" s="51" t="s">
        <v>134</v>
      </c>
      <c r="J105" s="181">
        <v>41699</v>
      </c>
      <c r="K105" s="181">
        <v>41912</v>
      </c>
      <c r="L105" s="344">
        <v>428000</v>
      </c>
      <c r="M105" s="72">
        <v>293000</v>
      </c>
      <c r="N105" s="65"/>
      <c r="O105" s="339"/>
      <c r="P105" s="34"/>
      <c r="Q105" s="34"/>
      <c r="R105" s="156"/>
      <c r="S105" s="34"/>
      <c r="T105" s="34"/>
      <c r="U105" s="34"/>
      <c r="V105" s="156"/>
    </row>
    <row r="106" spans="1:22" s="279" customFormat="1" x14ac:dyDescent="0.2">
      <c r="A106" s="348" t="s">
        <v>132</v>
      </c>
      <c r="B106" s="142"/>
      <c r="C106" s="95" t="s">
        <v>60</v>
      </c>
      <c r="D106" s="95"/>
      <c r="E106" s="95" t="s">
        <v>266</v>
      </c>
      <c r="F106" s="157">
        <v>3500</v>
      </c>
      <c r="G106" s="157">
        <v>25000</v>
      </c>
      <c r="H106" s="95" t="s">
        <v>303</v>
      </c>
      <c r="I106" s="95"/>
      <c r="J106" s="165"/>
      <c r="K106" s="165" t="s">
        <v>304</v>
      </c>
      <c r="L106" s="141"/>
      <c r="M106" s="281"/>
      <c r="N106" s="141"/>
      <c r="O106" s="338">
        <v>0</v>
      </c>
      <c r="P106" s="92">
        <v>0</v>
      </c>
      <c r="Q106" s="92">
        <v>0</v>
      </c>
      <c r="R106" s="153">
        <v>0</v>
      </c>
      <c r="S106" s="338">
        <v>0</v>
      </c>
      <c r="T106" s="92">
        <v>0</v>
      </c>
      <c r="U106" s="92">
        <v>0</v>
      </c>
      <c r="V106" s="153">
        <v>0</v>
      </c>
    </row>
    <row r="107" spans="1:22" s="36" customFormat="1" x14ac:dyDescent="0.2">
      <c r="A107" s="444" t="s">
        <v>211</v>
      </c>
      <c r="B107" s="302"/>
      <c r="C107" s="51" t="s">
        <v>60</v>
      </c>
      <c r="D107" s="51"/>
      <c r="E107" s="51" t="s">
        <v>56</v>
      </c>
      <c r="F107" s="53">
        <v>3400</v>
      </c>
      <c r="G107" s="53">
        <v>25000</v>
      </c>
      <c r="H107" s="51" t="s">
        <v>275</v>
      </c>
      <c r="I107" s="51"/>
      <c r="J107" s="160"/>
      <c r="K107" s="160" t="s">
        <v>83</v>
      </c>
      <c r="L107" s="65"/>
      <c r="M107" s="72"/>
      <c r="N107" s="65"/>
      <c r="O107" s="339">
        <v>0</v>
      </c>
      <c r="P107" s="34">
        <v>0</v>
      </c>
      <c r="Q107" s="34">
        <v>0</v>
      </c>
      <c r="R107" s="156">
        <v>0</v>
      </c>
      <c r="S107" s="34">
        <v>0</v>
      </c>
      <c r="T107" s="37">
        <v>0</v>
      </c>
      <c r="U107" s="37">
        <v>0</v>
      </c>
      <c r="V107" s="156">
        <v>0</v>
      </c>
    </row>
    <row r="108" spans="1:22" s="279" customFormat="1" ht="14.25" customHeight="1" x14ac:dyDescent="0.2">
      <c r="A108" s="461" t="s">
        <v>212</v>
      </c>
      <c r="B108" s="144" t="s">
        <v>203</v>
      </c>
      <c r="C108" s="95" t="s">
        <v>60</v>
      </c>
      <c r="D108" s="95"/>
      <c r="E108" s="95">
        <v>1991</v>
      </c>
      <c r="F108" s="157">
        <v>3000</v>
      </c>
      <c r="G108" s="157">
        <v>25000</v>
      </c>
      <c r="H108" s="95" t="s">
        <v>38</v>
      </c>
      <c r="I108" s="95" t="s">
        <v>40</v>
      </c>
      <c r="J108" s="161">
        <v>40360</v>
      </c>
      <c r="K108" s="161">
        <v>42552</v>
      </c>
      <c r="L108" s="450">
        <v>266000</v>
      </c>
      <c r="M108" s="281">
        <v>116000</v>
      </c>
      <c r="N108" s="141"/>
      <c r="O108" s="338">
        <v>0</v>
      </c>
      <c r="P108" s="92">
        <v>0</v>
      </c>
      <c r="Q108" s="92">
        <v>0</v>
      </c>
      <c r="R108" s="153">
        <v>0</v>
      </c>
      <c r="S108" s="92">
        <v>0</v>
      </c>
      <c r="T108" s="92">
        <v>0</v>
      </c>
      <c r="U108" s="92">
        <v>0</v>
      </c>
      <c r="V108" s="459">
        <v>20</v>
      </c>
    </row>
    <row r="109" spans="1:22" s="36" customFormat="1" ht="13.5" customHeight="1" x14ac:dyDescent="0.2">
      <c r="A109" s="446" t="s">
        <v>95</v>
      </c>
      <c r="B109" s="302"/>
      <c r="C109" s="51" t="s">
        <v>60</v>
      </c>
      <c r="D109" s="51"/>
      <c r="E109" s="51">
        <v>1983</v>
      </c>
      <c r="F109" s="53">
        <v>2800</v>
      </c>
      <c r="G109" s="53">
        <v>25000</v>
      </c>
      <c r="H109" s="51" t="s">
        <v>135</v>
      </c>
      <c r="I109" s="51" t="s">
        <v>43</v>
      </c>
      <c r="J109" s="181">
        <v>41456</v>
      </c>
      <c r="K109" s="343">
        <v>42277</v>
      </c>
      <c r="L109" s="65">
        <v>365000</v>
      </c>
      <c r="M109" s="72">
        <v>340000</v>
      </c>
      <c r="N109" s="65"/>
      <c r="O109" s="339">
        <v>0</v>
      </c>
      <c r="P109" s="34">
        <v>58</v>
      </c>
      <c r="Q109" s="37">
        <v>92</v>
      </c>
      <c r="R109" s="156">
        <v>0</v>
      </c>
      <c r="S109" s="34">
        <v>0</v>
      </c>
      <c r="T109" s="34">
        <v>0</v>
      </c>
      <c r="U109" s="34">
        <v>0</v>
      </c>
      <c r="V109" s="156">
        <v>0</v>
      </c>
    </row>
    <row r="110" spans="1:22" s="279" customFormat="1" x14ac:dyDescent="0.2">
      <c r="A110" s="528" t="s">
        <v>213</v>
      </c>
      <c r="B110" s="144" t="s">
        <v>243</v>
      </c>
      <c r="C110" s="95" t="s">
        <v>60</v>
      </c>
      <c r="D110" s="95"/>
      <c r="E110" s="95">
        <v>1983</v>
      </c>
      <c r="F110" s="157">
        <v>2800</v>
      </c>
      <c r="G110" s="157">
        <v>25000</v>
      </c>
      <c r="H110" s="95" t="s">
        <v>47</v>
      </c>
      <c r="I110" s="95" t="s">
        <v>48</v>
      </c>
      <c r="J110" s="165">
        <v>40969</v>
      </c>
      <c r="K110" s="165">
        <v>41851</v>
      </c>
      <c r="L110" s="141">
        <v>260000</v>
      </c>
      <c r="M110" s="281" t="s">
        <v>49</v>
      </c>
      <c r="N110" s="141"/>
      <c r="O110" s="338">
        <v>0</v>
      </c>
      <c r="P110" s="92">
        <v>6</v>
      </c>
      <c r="Q110" s="92">
        <v>0</v>
      </c>
      <c r="R110" s="153">
        <v>0</v>
      </c>
      <c r="S110" s="338">
        <v>0</v>
      </c>
      <c r="T110" s="92">
        <v>0</v>
      </c>
      <c r="U110" s="92">
        <v>30</v>
      </c>
      <c r="V110" s="153">
        <v>0</v>
      </c>
    </row>
    <row r="111" spans="1:22" s="36" customFormat="1" ht="15" customHeight="1" x14ac:dyDescent="0.2">
      <c r="A111" s="179" t="s">
        <v>296</v>
      </c>
      <c r="B111" s="302"/>
      <c r="C111" s="51" t="s">
        <v>60</v>
      </c>
      <c r="D111" s="51"/>
      <c r="E111" s="51" t="s">
        <v>298</v>
      </c>
      <c r="F111" s="53">
        <v>2300</v>
      </c>
      <c r="G111" s="53">
        <v>25000</v>
      </c>
      <c r="H111" s="51" t="s">
        <v>15</v>
      </c>
      <c r="I111" s="51"/>
      <c r="J111" s="181"/>
      <c r="K111" s="181" t="s">
        <v>83</v>
      </c>
      <c r="L111" s="65"/>
      <c r="M111" s="72"/>
      <c r="N111" s="65"/>
      <c r="O111" s="339">
        <v>0</v>
      </c>
      <c r="P111" s="34">
        <v>0</v>
      </c>
      <c r="Q111" s="34">
        <v>0</v>
      </c>
      <c r="R111" s="156">
        <v>0</v>
      </c>
      <c r="S111" s="34">
        <v>0</v>
      </c>
      <c r="T111" s="34">
        <v>0</v>
      </c>
      <c r="U111" s="34">
        <v>0</v>
      </c>
      <c r="V111" s="156">
        <v>0</v>
      </c>
    </row>
    <row r="112" spans="1:22" s="279" customFormat="1" ht="14.25" customHeight="1" x14ac:dyDescent="0.2">
      <c r="A112" s="458" t="s">
        <v>172</v>
      </c>
      <c r="B112" s="142">
        <v>-18</v>
      </c>
      <c r="C112" s="95" t="s">
        <v>60</v>
      </c>
      <c r="D112" s="95"/>
      <c r="E112" s="95">
        <v>1982</v>
      </c>
      <c r="F112" s="157">
        <v>1800</v>
      </c>
      <c r="G112" s="157">
        <v>25000</v>
      </c>
      <c r="H112" s="189" t="s">
        <v>37</v>
      </c>
      <c r="I112" s="165" t="s">
        <v>142</v>
      </c>
      <c r="J112" s="165">
        <v>41609</v>
      </c>
      <c r="K112" s="165">
        <v>41791</v>
      </c>
      <c r="L112" s="141">
        <v>350000</v>
      </c>
      <c r="M112" s="281">
        <v>275000</v>
      </c>
      <c r="N112" s="141"/>
      <c r="O112" s="338">
        <v>0</v>
      </c>
      <c r="P112" s="92">
        <v>0</v>
      </c>
      <c r="Q112" s="457">
        <v>59.947916666666671</v>
      </c>
      <c r="R112" s="459">
        <v>86</v>
      </c>
      <c r="S112" s="457">
        <v>0</v>
      </c>
      <c r="T112" s="92">
        <v>0</v>
      </c>
      <c r="U112" s="92">
        <v>0</v>
      </c>
      <c r="V112" s="153">
        <v>0</v>
      </c>
    </row>
    <row r="113" spans="1:22" s="279" customFormat="1" ht="14.25" customHeight="1" x14ac:dyDescent="0.2">
      <c r="A113" s="162"/>
      <c r="B113" s="142"/>
      <c r="C113" s="95"/>
      <c r="D113" s="95"/>
      <c r="E113" s="95"/>
      <c r="F113" s="157"/>
      <c r="G113" s="157"/>
      <c r="H113" s="189" t="s">
        <v>37</v>
      </c>
      <c r="I113" s="165" t="s">
        <v>142</v>
      </c>
      <c r="J113" s="165">
        <f>+K112</f>
        <v>41791</v>
      </c>
      <c r="K113" s="165">
        <v>41974</v>
      </c>
      <c r="L113" s="141">
        <v>355000</v>
      </c>
      <c r="M113" s="281">
        <f>+L112</f>
        <v>350000</v>
      </c>
      <c r="N113" s="141"/>
      <c r="O113" s="338" t="s">
        <v>58</v>
      </c>
      <c r="P113" s="92" t="s">
        <v>58</v>
      </c>
      <c r="Q113" s="92"/>
      <c r="R113" s="153"/>
      <c r="S113" s="92"/>
      <c r="T113" s="92"/>
      <c r="U113" s="92"/>
      <c r="V113" s="153"/>
    </row>
    <row r="114" spans="1:22" s="279" customFormat="1" ht="14.25" customHeight="1" x14ac:dyDescent="0.2">
      <c r="A114" s="162"/>
      <c r="B114" s="142"/>
      <c r="C114" s="95"/>
      <c r="D114" s="95"/>
      <c r="E114" s="95"/>
      <c r="F114" s="157"/>
      <c r="G114" s="157"/>
      <c r="H114" s="189" t="s">
        <v>37</v>
      </c>
      <c r="I114" s="165" t="s">
        <v>142</v>
      </c>
      <c r="J114" s="165">
        <f>+K113</f>
        <v>41974</v>
      </c>
      <c r="K114" s="165">
        <v>42156</v>
      </c>
      <c r="L114" s="141">
        <v>361000</v>
      </c>
      <c r="M114" s="281">
        <f t="shared" ref="M114:M115" si="4">+L113</f>
        <v>355000</v>
      </c>
      <c r="N114" s="141"/>
      <c r="O114" s="338" t="s">
        <v>58</v>
      </c>
      <c r="P114" s="92" t="s">
        <v>58</v>
      </c>
      <c r="Q114" s="92"/>
      <c r="R114" s="153"/>
      <c r="S114" s="92"/>
      <c r="T114" s="92"/>
      <c r="U114" s="92"/>
      <c r="V114" s="153"/>
    </row>
    <row r="115" spans="1:22" s="279" customFormat="1" ht="14.25" customHeight="1" x14ac:dyDescent="0.2">
      <c r="A115" s="162"/>
      <c r="B115" s="142"/>
      <c r="C115" s="95"/>
      <c r="D115" s="95"/>
      <c r="E115" s="95"/>
      <c r="F115" s="157"/>
      <c r="G115" s="157"/>
      <c r="H115" s="189" t="s">
        <v>37</v>
      </c>
      <c r="I115" s="165" t="s">
        <v>142</v>
      </c>
      <c r="J115" s="165">
        <f>+K114</f>
        <v>42156</v>
      </c>
      <c r="K115" s="165">
        <v>42339</v>
      </c>
      <c r="L115" s="141">
        <v>366000</v>
      </c>
      <c r="M115" s="281">
        <f t="shared" si="4"/>
        <v>361000</v>
      </c>
      <c r="N115" s="141"/>
      <c r="O115" s="338" t="s">
        <v>58</v>
      </c>
      <c r="P115" s="92" t="s">
        <v>58</v>
      </c>
      <c r="Q115" s="92"/>
      <c r="R115" s="153"/>
      <c r="S115" s="92"/>
      <c r="T115" s="92"/>
      <c r="U115" s="92"/>
      <c r="V115" s="153"/>
    </row>
    <row r="116" spans="1:22" s="36" customFormat="1" x14ac:dyDescent="0.2">
      <c r="A116" s="446" t="s">
        <v>214</v>
      </c>
      <c r="B116" s="232">
        <v>-7</v>
      </c>
      <c r="C116" s="51" t="s">
        <v>60</v>
      </c>
      <c r="D116" s="51"/>
      <c r="E116" s="51">
        <v>1982</v>
      </c>
      <c r="F116" s="53">
        <v>1800</v>
      </c>
      <c r="G116" s="53">
        <v>25000</v>
      </c>
      <c r="H116" s="51" t="s">
        <v>37</v>
      </c>
      <c r="I116" s="51" t="s">
        <v>149</v>
      </c>
      <c r="J116" s="181">
        <v>41518</v>
      </c>
      <c r="K116" s="343">
        <v>42005</v>
      </c>
      <c r="L116" s="344">
        <v>362000</v>
      </c>
      <c r="M116" s="72">
        <v>360000</v>
      </c>
      <c r="N116" s="408"/>
      <c r="O116" s="339">
        <v>0</v>
      </c>
      <c r="P116" s="34">
        <v>0</v>
      </c>
      <c r="Q116" s="34">
        <v>0</v>
      </c>
      <c r="R116" s="267">
        <v>0</v>
      </c>
      <c r="S116" s="37">
        <v>83</v>
      </c>
      <c r="T116" s="37">
        <v>23</v>
      </c>
      <c r="U116" s="34">
        <v>0</v>
      </c>
      <c r="V116" s="156">
        <v>0</v>
      </c>
    </row>
    <row r="117" spans="1:22" s="36" customFormat="1" x14ac:dyDescent="0.2">
      <c r="A117" s="158"/>
      <c r="B117" s="232">
        <v>-7</v>
      </c>
      <c r="C117" s="51"/>
      <c r="D117" s="51"/>
      <c r="E117" s="51"/>
      <c r="F117" s="53"/>
      <c r="G117" s="53"/>
      <c r="H117" s="51" t="s">
        <v>37</v>
      </c>
      <c r="I117" s="51" t="s">
        <v>149</v>
      </c>
      <c r="J117" s="181">
        <v>42005</v>
      </c>
      <c r="K117" s="181">
        <v>42370</v>
      </c>
      <c r="L117" s="344">
        <v>417000</v>
      </c>
      <c r="M117" s="394">
        <v>362000</v>
      </c>
      <c r="N117" s="408"/>
      <c r="O117" s="339" t="s">
        <v>58</v>
      </c>
      <c r="P117" s="34" t="s">
        <v>58</v>
      </c>
      <c r="Q117" s="34"/>
      <c r="R117" s="156"/>
      <c r="S117" s="34"/>
      <c r="T117" s="34"/>
      <c r="U117" s="34"/>
      <c r="V117" s="156"/>
    </row>
    <row r="118" spans="1:22" s="279" customFormat="1" ht="14.25" customHeight="1" x14ac:dyDescent="0.2">
      <c r="A118" s="458" t="s">
        <v>228</v>
      </c>
      <c r="B118" s="142">
        <v>-7</v>
      </c>
      <c r="C118" s="95" t="s">
        <v>60</v>
      </c>
      <c r="D118" s="95"/>
      <c r="E118" s="95">
        <v>1984</v>
      </c>
      <c r="F118" s="157">
        <v>1800</v>
      </c>
      <c r="G118" s="157">
        <v>25000</v>
      </c>
      <c r="H118" s="476" t="s">
        <v>37</v>
      </c>
      <c r="I118" s="161" t="s">
        <v>67</v>
      </c>
      <c r="J118" s="320">
        <v>41365</v>
      </c>
      <c r="K118" s="449">
        <v>41578</v>
      </c>
      <c r="L118" s="450">
        <v>363000</v>
      </c>
      <c r="M118" s="281">
        <v>313000</v>
      </c>
      <c r="N118" s="141"/>
      <c r="O118" s="338">
        <v>0</v>
      </c>
      <c r="P118" s="92">
        <v>0</v>
      </c>
      <c r="Q118" s="92">
        <v>0</v>
      </c>
      <c r="R118" s="153">
        <v>0</v>
      </c>
      <c r="S118" s="457">
        <v>0</v>
      </c>
      <c r="T118" s="92">
        <v>0</v>
      </c>
      <c r="U118" s="92">
        <v>0</v>
      </c>
      <c r="V118" s="153">
        <v>0</v>
      </c>
    </row>
    <row r="119" spans="1:22" s="279" customFormat="1" ht="14.25" customHeight="1" x14ac:dyDescent="0.2">
      <c r="A119" s="162"/>
      <c r="B119" s="142">
        <v>-7</v>
      </c>
      <c r="C119" s="95"/>
      <c r="D119" s="95"/>
      <c r="E119" s="95"/>
      <c r="F119" s="157"/>
      <c r="G119" s="157"/>
      <c r="H119" s="476" t="s">
        <v>37</v>
      </c>
      <c r="I119" s="161" t="s">
        <v>240</v>
      </c>
      <c r="J119" s="451">
        <f>K118</f>
        <v>41578</v>
      </c>
      <c r="K119" s="449">
        <v>41669</v>
      </c>
      <c r="L119" s="450">
        <v>317000</v>
      </c>
      <c r="M119" s="452">
        <f>L118</f>
        <v>363000</v>
      </c>
      <c r="N119" s="141"/>
      <c r="O119" s="338"/>
      <c r="P119" s="92"/>
      <c r="Q119" s="92"/>
      <c r="R119" s="153"/>
      <c r="S119" s="92"/>
      <c r="T119" s="92"/>
      <c r="U119" s="92"/>
      <c r="V119" s="153"/>
    </row>
    <row r="120" spans="1:22" s="279" customFormat="1" ht="14.25" customHeight="1" x14ac:dyDescent="0.2">
      <c r="A120" s="162"/>
      <c r="B120" s="142">
        <v>-7</v>
      </c>
      <c r="C120" s="95"/>
      <c r="D120" s="95"/>
      <c r="E120" s="95"/>
      <c r="F120" s="157"/>
      <c r="G120" s="157"/>
      <c r="H120" s="476" t="s">
        <v>37</v>
      </c>
      <c r="I120" s="161" t="s">
        <v>240</v>
      </c>
      <c r="J120" s="451">
        <f>K119</f>
        <v>41669</v>
      </c>
      <c r="K120" s="449">
        <v>41849</v>
      </c>
      <c r="L120" s="450">
        <v>322000</v>
      </c>
      <c r="M120" s="452">
        <f>L119</f>
        <v>317000</v>
      </c>
      <c r="N120" s="141"/>
      <c r="O120" s="338"/>
      <c r="P120" s="92"/>
      <c r="Q120" s="92"/>
      <c r="R120" s="153"/>
      <c r="S120" s="92"/>
      <c r="T120" s="92"/>
      <c r="U120" s="92"/>
      <c r="V120" s="153"/>
    </row>
    <row r="121" spans="1:22" s="279" customFormat="1" ht="14.25" customHeight="1" x14ac:dyDescent="0.2">
      <c r="A121" s="162"/>
      <c r="B121" s="142">
        <v>-7</v>
      </c>
      <c r="C121" s="95"/>
      <c r="D121" s="95"/>
      <c r="E121" s="95"/>
      <c r="F121" s="157"/>
      <c r="G121" s="157"/>
      <c r="H121" s="476" t="s">
        <v>37</v>
      </c>
      <c r="I121" s="161" t="s">
        <v>240</v>
      </c>
      <c r="J121" s="451">
        <f t="shared" ref="J121:J123" si="5">K120</f>
        <v>41849</v>
      </c>
      <c r="K121" s="449">
        <v>42005</v>
      </c>
      <c r="L121" s="450">
        <v>326000</v>
      </c>
      <c r="M121" s="452">
        <f>L120</f>
        <v>322000</v>
      </c>
      <c r="N121" s="141"/>
      <c r="O121" s="338"/>
      <c r="P121" s="92"/>
      <c r="Q121" s="92"/>
      <c r="R121" s="153"/>
      <c r="S121" s="92"/>
      <c r="T121" s="92"/>
      <c r="U121" s="92"/>
      <c r="V121" s="153"/>
    </row>
    <row r="122" spans="1:22" s="279" customFormat="1" ht="14.25" customHeight="1" x14ac:dyDescent="0.2">
      <c r="A122" s="162"/>
      <c r="B122" s="142">
        <v>-7</v>
      </c>
      <c r="C122" s="95"/>
      <c r="D122" s="95"/>
      <c r="E122" s="95"/>
      <c r="F122" s="157"/>
      <c r="G122" s="157"/>
      <c r="H122" s="476" t="s">
        <v>37</v>
      </c>
      <c r="I122" s="161" t="s">
        <v>240</v>
      </c>
      <c r="J122" s="451">
        <f t="shared" si="5"/>
        <v>42005</v>
      </c>
      <c r="K122" s="449">
        <v>42215</v>
      </c>
      <c r="L122" s="450">
        <v>331000</v>
      </c>
      <c r="M122" s="452">
        <f t="shared" ref="M122:M123" si="6">L121</f>
        <v>326000</v>
      </c>
      <c r="N122" s="141"/>
      <c r="O122" s="338"/>
      <c r="P122" s="92"/>
      <c r="Q122" s="92"/>
      <c r="R122" s="153"/>
      <c r="S122" s="92"/>
      <c r="T122" s="92"/>
      <c r="U122" s="92"/>
      <c r="V122" s="153"/>
    </row>
    <row r="123" spans="1:22" s="279" customFormat="1" ht="14.25" customHeight="1" x14ac:dyDescent="0.2">
      <c r="A123" s="162"/>
      <c r="B123" s="142">
        <v>-7</v>
      </c>
      <c r="C123" s="95"/>
      <c r="D123" s="95"/>
      <c r="E123" s="95"/>
      <c r="F123" s="157"/>
      <c r="G123" s="157"/>
      <c r="H123" s="476" t="s">
        <v>37</v>
      </c>
      <c r="I123" s="161" t="s">
        <v>240</v>
      </c>
      <c r="J123" s="451">
        <f t="shared" si="5"/>
        <v>42215</v>
      </c>
      <c r="K123" s="449">
        <v>42217</v>
      </c>
      <c r="L123" s="450">
        <v>336000</v>
      </c>
      <c r="M123" s="452">
        <f t="shared" si="6"/>
        <v>331000</v>
      </c>
      <c r="N123" s="141"/>
      <c r="O123" s="338"/>
      <c r="P123" s="92"/>
      <c r="Q123" s="92"/>
      <c r="R123" s="153"/>
      <c r="S123" s="92"/>
      <c r="T123" s="92"/>
      <c r="U123" s="92"/>
      <c r="V123" s="153"/>
    </row>
    <row r="124" spans="1:22" s="36" customFormat="1" ht="14.25" customHeight="1" x14ac:dyDescent="0.2">
      <c r="A124" s="444" t="s">
        <v>85</v>
      </c>
      <c r="B124" s="302"/>
      <c r="C124" s="51" t="s">
        <v>60</v>
      </c>
      <c r="D124" s="51"/>
      <c r="E124" s="51">
        <v>1983</v>
      </c>
      <c r="F124" s="53">
        <v>1600</v>
      </c>
      <c r="G124" s="53">
        <v>25000</v>
      </c>
      <c r="H124" s="51" t="s">
        <v>37</v>
      </c>
      <c r="I124" s="51" t="s">
        <v>142</v>
      </c>
      <c r="J124" s="321">
        <v>41555</v>
      </c>
      <c r="K124" s="181">
        <v>41730</v>
      </c>
      <c r="L124" s="65">
        <v>380000</v>
      </c>
      <c r="M124" s="72" t="s">
        <v>49</v>
      </c>
      <c r="N124" s="65"/>
      <c r="O124" s="339">
        <v>53</v>
      </c>
      <c r="P124" s="34">
        <v>91</v>
      </c>
      <c r="Q124" s="34">
        <v>92</v>
      </c>
      <c r="R124" s="267">
        <v>10</v>
      </c>
      <c r="S124" s="34">
        <v>0</v>
      </c>
      <c r="T124" s="34">
        <v>0</v>
      </c>
      <c r="U124" s="34">
        <v>0</v>
      </c>
      <c r="V124" s="156">
        <v>0</v>
      </c>
    </row>
    <row r="125" spans="1:22" s="36" customFormat="1" ht="14.25" customHeight="1" x14ac:dyDescent="0.2">
      <c r="A125" s="169"/>
      <c r="B125" s="302"/>
      <c r="C125" s="51"/>
      <c r="D125" s="51"/>
      <c r="E125" s="51"/>
      <c r="F125" s="53"/>
      <c r="G125" s="53"/>
      <c r="H125" s="51" t="s">
        <v>37</v>
      </c>
      <c r="I125" s="51" t="s">
        <v>142</v>
      </c>
      <c r="J125" s="321">
        <f>K124</f>
        <v>41730</v>
      </c>
      <c r="K125" s="181">
        <v>41883</v>
      </c>
      <c r="L125" s="65">
        <v>386000</v>
      </c>
      <c r="M125" s="72">
        <f>L124</f>
        <v>380000</v>
      </c>
      <c r="N125" s="65"/>
      <c r="O125" s="339"/>
      <c r="P125" s="34"/>
      <c r="Q125" s="34"/>
      <c r="R125" s="156"/>
      <c r="S125" s="34"/>
      <c r="T125" s="34"/>
      <c r="U125" s="34"/>
      <c r="V125" s="156"/>
    </row>
    <row r="126" spans="1:22" s="36" customFormat="1" ht="14.25" customHeight="1" x14ac:dyDescent="0.2">
      <c r="A126" s="169"/>
      <c r="B126" s="302"/>
      <c r="C126" s="51"/>
      <c r="D126" s="51"/>
      <c r="E126" s="51"/>
      <c r="F126" s="53"/>
      <c r="G126" s="53"/>
      <c r="H126" s="51" t="s">
        <v>37</v>
      </c>
      <c r="I126" s="51" t="s">
        <v>142</v>
      </c>
      <c r="J126" s="321">
        <f t="shared" ref="J126:J129" si="7">K125</f>
        <v>41883</v>
      </c>
      <c r="K126" s="181">
        <v>42064</v>
      </c>
      <c r="L126" s="65">
        <v>391000</v>
      </c>
      <c r="M126" s="72">
        <f t="shared" ref="M126:M129" si="8">L125</f>
        <v>386000</v>
      </c>
      <c r="N126" s="65"/>
      <c r="O126" s="339"/>
      <c r="P126" s="34"/>
      <c r="Q126" s="34"/>
      <c r="R126" s="156"/>
      <c r="S126" s="34"/>
      <c r="T126" s="34"/>
      <c r="U126" s="34"/>
      <c r="V126" s="156"/>
    </row>
    <row r="127" spans="1:22" s="36" customFormat="1" ht="14.25" customHeight="1" x14ac:dyDescent="0.2">
      <c r="A127" s="169"/>
      <c r="B127" s="302"/>
      <c r="C127" s="51"/>
      <c r="D127" s="51"/>
      <c r="E127" s="51"/>
      <c r="F127" s="53"/>
      <c r="G127" s="53"/>
      <c r="H127" s="51" t="s">
        <v>37</v>
      </c>
      <c r="I127" s="51" t="s">
        <v>142</v>
      </c>
      <c r="J127" s="321">
        <f t="shared" si="7"/>
        <v>42064</v>
      </c>
      <c r="K127" s="181">
        <v>42248</v>
      </c>
      <c r="L127" s="65">
        <v>397000</v>
      </c>
      <c r="M127" s="72">
        <f t="shared" si="8"/>
        <v>391000</v>
      </c>
      <c r="N127" s="65"/>
      <c r="O127" s="339"/>
      <c r="P127" s="34"/>
      <c r="Q127" s="34"/>
      <c r="R127" s="156"/>
      <c r="S127" s="34"/>
      <c r="T127" s="34"/>
      <c r="U127" s="34"/>
      <c r="V127" s="156"/>
    </row>
    <row r="128" spans="1:22" s="36" customFormat="1" ht="14.25" customHeight="1" x14ac:dyDescent="0.2">
      <c r="A128" s="169"/>
      <c r="B128" s="302"/>
      <c r="C128" s="51"/>
      <c r="D128" s="51"/>
      <c r="E128" s="51"/>
      <c r="F128" s="53"/>
      <c r="G128" s="53"/>
      <c r="H128" s="51" t="s">
        <v>37</v>
      </c>
      <c r="I128" s="51" t="s">
        <v>142</v>
      </c>
      <c r="J128" s="321">
        <f t="shared" si="7"/>
        <v>42248</v>
      </c>
      <c r="K128" s="181">
        <v>42430</v>
      </c>
      <c r="L128" s="65">
        <v>403000</v>
      </c>
      <c r="M128" s="72">
        <f t="shared" si="8"/>
        <v>397000</v>
      </c>
      <c r="N128" s="65"/>
      <c r="O128" s="339"/>
      <c r="P128" s="34"/>
      <c r="Q128" s="34"/>
      <c r="R128" s="156"/>
      <c r="S128" s="34"/>
      <c r="T128" s="34"/>
      <c r="U128" s="34"/>
      <c r="V128" s="156"/>
    </row>
    <row r="129" spans="1:22" s="36" customFormat="1" ht="14.25" customHeight="1" x14ac:dyDescent="0.2">
      <c r="A129" s="169"/>
      <c r="B129" s="302"/>
      <c r="C129" s="51"/>
      <c r="D129" s="51"/>
      <c r="E129" s="51"/>
      <c r="F129" s="53"/>
      <c r="G129" s="53"/>
      <c r="H129" s="51" t="s">
        <v>37</v>
      </c>
      <c r="I129" s="51" t="s">
        <v>142</v>
      </c>
      <c r="J129" s="321">
        <f t="shared" si="7"/>
        <v>42430</v>
      </c>
      <c r="K129" s="181">
        <v>42614</v>
      </c>
      <c r="L129" s="65">
        <v>409000</v>
      </c>
      <c r="M129" s="72">
        <f t="shared" si="8"/>
        <v>403000</v>
      </c>
      <c r="N129" s="65"/>
      <c r="O129" s="339"/>
      <c r="P129" s="34"/>
      <c r="Q129" s="34"/>
      <c r="R129" s="156"/>
      <c r="S129" s="34"/>
      <c r="T129" s="34"/>
      <c r="U129" s="34"/>
      <c r="V129" s="156"/>
    </row>
    <row r="130" spans="1:22" s="409" customFormat="1" ht="14.25" customHeight="1" x14ac:dyDescent="0.2">
      <c r="A130" s="461" t="s">
        <v>215</v>
      </c>
      <c r="B130" s="142">
        <v>-7</v>
      </c>
      <c r="C130" s="95" t="s">
        <v>60</v>
      </c>
      <c r="D130" s="95"/>
      <c r="E130" s="95" t="s">
        <v>32</v>
      </c>
      <c r="F130" s="157">
        <v>1600</v>
      </c>
      <c r="G130" s="157">
        <v>25000</v>
      </c>
      <c r="H130" s="95" t="s">
        <v>37</v>
      </c>
      <c r="I130" s="95" t="s">
        <v>43</v>
      </c>
      <c r="J130" s="161">
        <v>41244</v>
      </c>
      <c r="K130" s="161">
        <v>41639</v>
      </c>
      <c r="L130" s="450">
        <v>396000</v>
      </c>
      <c r="M130" s="281">
        <v>398000</v>
      </c>
      <c r="N130" s="141"/>
      <c r="O130" s="338">
        <v>0</v>
      </c>
      <c r="P130" s="92">
        <v>0</v>
      </c>
      <c r="Q130" s="92">
        <v>0</v>
      </c>
      <c r="R130" s="459">
        <v>7</v>
      </c>
      <c r="S130" s="457">
        <v>90</v>
      </c>
      <c r="T130" s="457">
        <v>23</v>
      </c>
      <c r="U130" s="92">
        <v>0</v>
      </c>
      <c r="V130" s="153">
        <v>0</v>
      </c>
    </row>
    <row r="131" spans="1:22" s="409" customFormat="1" ht="14.25" customHeight="1" x14ac:dyDescent="0.2">
      <c r="A131" s="166"/>
      <c r="B131" s="142">
        <v>-7</v>
      </c>
      <c r="C131" s="95"/>
      <c r="D131" s="95"/>
      <c r="E131" s="95"/>
      <c r="F131" s="157"/>
      <c r="G131" s="157"/>
      <c r="H131" s="95" t="s">
        <v>37</v>
      </c>
      <c r="I131" s="95" t="s">
        <v>43</v>
      </c>
      <c r="J131" s="161">
        <v>41730</v>
      </c>
      <c r="K131" s="161">
        <v>42095</v>
      </c>
      <c r="L131" s="450">
        <v>434000</v>
      </c>
      <c r="M131" s="452">
        <f>+L130</f>
        <v>396000</v>
      </c>
      <c r="N131" s="141"/>
      <c r="O131" s="338" t="s">
        <v>58</v>
      </c>
      <c r="P131" s="92" t="s">
        <v>58</v>
      </c>
      <c r="Q131" s="92"/>
      <c r="R131" s="153"/>
      <c r="S131" s="92"/>
      <c r="T131" s="92"/>
      <c r="U131" s="92"/>
      <c r="V131" s="153"/>
    </row>
    <row r="132" spans="1:22" s="409" customFormat="1" ht="14.25" customHeight="1" x14ac:dyDescent="0.2">
      <c r="A132" s="166"/>
      <c r="B132" s="142">
        <v>-7</v>
      </c>
      <c r="C132" s="95"/>
      <c r="D132" s="95"/>
      <c r="E132" s="95"/>
      <c r="F132" s="157"/>
      <c r="G132" s="157"/>
      <c r="H132" s="95" t="s">
        <v>37</v>
      </c>
      <c r="I132" s="95" t="s">
        <v>43</v>
      </c>
      <c r="J132" s="161">
        <f>+K131</f>
        <v>42095</v>
      </c>
      <c r="K132" s="161">
        <v>42278</v>
      </c>
      <c r="L132" s="450">
        <v>441000</v>
      </c>
      <c r="M132" s="452">
        <f>+L131</f>
        <v>434000</v>
      </c>
      <c r="N132" s="141"/>
      <c r="O132" s="338" t="s">
        <v>58</v>
      </c>
      <c r="P132" s="92" t="s">
        <v>58</v>
      </c>
      <c r="Q132" s="92"/>
      <c r="R132" s="153"/>
      <c r="S132" s="92"/>
      <c r="T132" s="92"/>
      <c r="U132" s="92"/>
      <c r="V132" s="153"/>
    </row>
    <row r="133" spans="1:22" s="36" customFormat="1" ht="14.25" customHeight="1" x14ac:dyDescent="0.2">
      <c r="A133" s="158" t="s">
        <v>216</v>
      </c>
      <c r="B133" s="232" t="s">
        <v>256</v>
      </c>
      <c r="C133" s="51" t="s">
        <v>60</v>
      </c>
      <c r="D133" s="51"/>
      <c r="E133" s="51">
        <v>1984</v>
      </c>
      <c r="F133" s="53">
        <v>1500</v>
      </c>
      <c r="G133" s="53">
        <v>25000</v>
      </c>
      <c r="H133" s="51" t="s">
        <v>81</v>
      </c>
      <c r="I133" s="51" t="s">
        <v>19</v>
      </c>
      <c r="J133" s="181">
        <v>41275</v>
      </c>
      <c r="K133" s="181">
        <v>42248</v>
      </c>
      <c r="L133" s="65">
        <v>409000</v>
      </c>
      <c r="M133" s="72">
        <v>297000</v>
      </c>
      <c r="N133" s="65"/>
      <c r="O133" s="339">
        <v>0</v>
      </c>
      <c r="P133" s="34">
        <v>0</v>
      </c>
      <c r="Q133" s="34">
        <v>0</v>
      </c>
      <c r="R133" s="156">
        <v>0</v>
      </c>
      <c r="S133" s="34">
        <v>71</v>
      </c>
      <c r="T133" s="34">
        <v>54</v>
      </c>
      <c r="U133" s="34">
        <v>0</v>
      </c>
      <c r="V133" s="156">
        <v>0</v>
      </c>
    </row>
    <row r="134" spans="1:22" s="279" customFormat="1" x14ac:dyDescent="0.2">
      <c r="A134" s="348" t="s">
        <v>217</v>
      </c>
      <c r="B134" s="281"/>
      <c r="C134" s="95" t="s">
        <v>60</v>
      </c>
      <c r="D134" s="95"/>
      <c r="E134" s="95">
        <v>1982</v>
      </c>
      <c r="F134" s="157">
        <v>1500</v>
      </c>
      <c r="G134" s="157">
        <v>25000</v>
      </c>
      <c r="H134" s="95" t="s">
        <v>47</v>
      </c>
      <c r="I134" s="95" t="s">
        <v>48</v>
      </c>
      <c r="J134" s="165">
        <v>41061</v>
      </c>
      <c r="K134" s="165">
        <v>42186</v>
      </c>
      <c r="L134" s="141">
        <v>190000</v>
      </c>
      <c r="M134" s="281">
        <v>222000</v>
      </c>
      <c r="N134" s="141"/>
      <c r="O134" s="338">
        <v>0</v>
      </c>
      <c r="P134" s="92">
        <v>0</v>
      </c>
      <c r="Q134" s="92">
        <v>0</v>
      </c>
      <c r="R134" s="153">
        <v>0</v>
      </c>
      <c r="S134" s="92">
        <v>0</v>
      </c>
      <c r="T134" s="92">
        <v>0</v>
      </c>
      <c r="U134" s="92">
        <v>21</v>
      </c>
      <c r="V134" s="153">
        <v>0</v>
      </c>
    </row>
    <row r="135" spans="1:22" s="36" customFormat="1" ht="14.25" customHeight="1" x14ac:dyDescent="0.2">
      <c r="A135" s="447" t="s">
        <v>125</v>
      </c>
      <c r="B135" s="225"/>
      <c r="C135" s="51" t="s">
        <v>60</v>
      </c>
      <c r="D135" s="51"/>
      <c r="E135" s="51">
        <v>1983</v>
      </c>
      <c r="F135" s="53">
        <v>1500</v>
      </c>
      <c r="G135" s="53">
        <v>25000</v>
      </c>
      <c r="H135" s="51" t="s">
        <v>53</v>
      </c>
      <c r="I135" s="163"/>
      <c r="J135" s="160"/>
      <c r="K135" s="160" t="s">
        <v>83</v>
      </c>
      <c r="L135" s="65"/>
      <c r="M135" s="72"/>
      <c r="N135" s="65"/>
      <c r="O135" s="339">
        <v>0</v>
      </c>
      <c r="P135" s="34">
        <v>0</v>
      </c>
      <c r="Q135" s="34">
        <v>0</v>
      </c>
      <c r="R135" s="156">
        <v>0</v>
      </c>
      <c r="S135" s="34">
        <v>0</v>
      </c>
      <c r="T135" s="34">
        <v>0</v>
      </c>
      <c r="U135" s="34">
        <v>0</v>
      </c>
      <c r="V135" s="156">
        <v>0</v>
      </c>
    </row>
    <row r="136" spans="1:22" s="279" customFormat="1" x14ac:dyDescent="0.2">
      <c r="A136" s="348" t="s">
        <v>24</v>
      </c>
      <c r="B136" s="142">
        <v>-7</v>
      </c>
      <c r="C136" s="95" t="s">
        <v>60</v>
      </c>
      <c r="D136" s="95"/>
      <c r="E136" s="95" t="s">
        <v>33</v>
      </c>
      <c r="F136" s="157">
        <v>1500</v>
      </c>
      <c r="G136" s="157">
        <v>25000</v>
      </c>
      <c r="H136" s="95" t="s">
        <v>41</v>
      </c>
      <c r="I136" s="95" t="s">
        <v>151</v>
      </c>
      <c r="J136" s="165">
        <v>41153</v>
      </c>
      <c r="K136" s="165">
        <v>41998</v>
      </c>
      <c r="L136" s="141">
        <v>311000</v>
      </c>
      <c r="M136" s="281">
        <v>275000</v>
      </c>
      <c r="N136" s="141"/>
      <c r="O136" s="338">
        <v>0</v>
      </c>
      <c r="P136" s="92">
        <v>0</v>
      </c>
      <c r="Q136" s="92">
        <v>0</v>
      </c>
      <c r="R136" s="153">
        <v>0</v>
      </c>
      <c r="S136" s="338">
        <v>35</v>
      </c>
      <c r="T136" s="92">
        <v>0</v>
      </c>
      <c r="U136" s="92">
        <v>0</v>
      </c>
      <c r="V136" s="153">
        <v>0</v>
      </c>
    </row>
    <row r="137" spans="1:22" s="36" customFormat="1" ht="14.25" customHeight="1" x14ac:dyDescent="0.2">
      <c r="A137" s="444" t="s">
        <v>218</v>
      </c>
      <c r="B137" s="302" t="s">
        <v>169</v>
      </c>
      <c r="C137" s="51" t="s">
        <v>60</v>
      </c>
      <c r="D137" s="51"/>
      <c r="E137" s="51">
        <v>1983</v>
      </c>
      <c r="F137" s="53">
        <v>1500</v>
      </c>
      <c r="G137" s="53">
        <v>25000</v>
      </c>
      <c r="H137" s="51" t="s">
        <v>39</v>
      </c>
      <c r="I137" s="51" t="s">
        <v>136</v>
      </c>
      <c r="J137" s="181">
        <v>41275</v>
      </c>
      <c r="K137" s="181">
        <v>42005</v>
      </c>
      <c r="L137" s="344">
        <v>453000</v>
      </c>
      <c r="M137" s="72">
        <v>495000</v>
      </c>
      <c r="N137" s="65"/>
      <c r="O137" s="339">
        <v>0</v>
      </c>
      <c r="P137" s="34">
        <v>0</v>
      </c>
      <c r="Q137" s="34">
        <v>0</v>
      </c>
      <c r="R137" s="156">
        <v>0</v>
      </c>
      <c r="S137" s="34">
        <v>0</v>
      </c>
      <c r="T137" s="34">
        <v>0</v>
      </c>
      <c r="U137" s="34">
        <v>0</v>
      </c>
      <c r="V137" s="156">
        <v>0</v>
      </c>
    </row>
    <row r="138" spans="1:22" s="36" customFormat="1" ht="14.25" customHeight="1" x14ac:dyDescent="0.2">
      <c r="A138" s="444"/>
      <c r="B138" s="302" t="s">
        <v>169</v>
      </c>
      <c r="C138" s="51"/>
      <c r="D138" s="51"/>
      <c r="E138" s="51"/>
      <c r="F138" s="53"/>
      <c r="G138" s="53"/>
      <c r="H138" s="51" t="s">
        <v>39</v>
      </c>
      <c r="I138" s="51" t="s">
        <v>136</v>
      </c>
      <c r="J138" s="343">
        <f>+K137</f>
        <v>42005</v>
      </c>
      <c r="K138" s="343">
        <v>42552</v>
      </c>
      <c r="L138" s="344">
        <v>499000</v>
      </c>
      <c r="M138" s="394">
        <f>+L137</f>
        <v>453000</v>
      </c>
      <c r="N138" s="65"/>
      <c r="O138" s="339"/>
      <c r="P138" s="34"/>
      <c r="Q138" s="34"/>
      <c r="R138" s="156"/>
      <c r="S138" s="34"/>
      <c r="T138" s="34"/>
      <c r="U138" s="34"/>
      <c r="V138" s="156"/>
    </row>
    <row r="139" spans="1:22" s="279" customFormat="1" ht="14.25" customHeight="1" x14ac:dyDescent="0.2">
      <c r="A139" s="477" t="s">
        <v>219</v>
      </c>
      <c r="B139" s="478" t="s">
        <v>169</v>
      </c>
      <c r="C139" s="95" t="s">
        <v>60</v>
      </c>
      <c r="D139" s="95"/>
      <c r="E139" s="95" t="s">
        <v>28</v>
      </c>
      <c r="F139" s="157">
        <v>1500</v>
      </c>
      <c r="G139" s="157">
        <v>25000</v>
      </c>
      <c r="H139" s="95" t="s">
        <v>39</v>
      </c>
      <c r="I139" s="95" t="s">
        <v>124</v>
      </c>
      <c r="J139" s="161">
        <v>41061</v>
      </c>
      <c r="K139" s="161">
        <v>42125</v>
      </c>
      <c r="L139" s="450">
        <v>397000</v>
      </c>
      <c r="M139" s="281">
        <v>447000</v>
      </c>
      <c r="N139" s="141"/>
      <c r="O139" s="338">
        <v>15</v>
      </c>
      <c r="P139" s="92">
        <v>76</v>
      </c>
      <c r="Q139" s="92">
        <v>0</v>
      </c>
      <c r="R139" s="153">
        <v>0</v>
      </c>
      <c r="S139" s="92">
        <v>0</v>
      </c>
      <c r="T139" s="92">
        <v>0</v>
      </c>
      <c r="U139" s="92">
        <v>0</v>
      </c>
      <c r="V139" s="153">
        <v>0</v>
      </c>
    </row>
    <row r="140" spans="1:22" s="36" customFormat="1" ht="14.25" customHeight="1" x14ac:dyDescent="0.2">
      <c r="A140" s="446" t="s">
        <v>220</v>
      </c>
      <c r="B140" s="302">
        <v>-7</v>
      </c>
      <c r="C140" s="51" t="s">
        <v>60</v>
      </c>
      <c r="D140" s="51"/>
      <c r="E140" s="51" t="s">
        <v>29</v>
      </c>
      <c r="F140" s="53">
        <v>1500</v>
      </c>
      <c r="G140" s="53">
        <v>25000</v>
      </c>
      <c r="H140" s="51" t="s">
        <v>37</v>
      </c>
      <c r="I140" s="51" t="s">
        <v>65</v>
      </c>
      <c r="J140" s="160">
        <v>41487</v>
      </c>
      <c r="K140" s="160">
        <v>41671</v>
      </c>
      <c r="L140" s="344">
        <v>426000</v>
      </c>
      <c r="M140" s="72">
        <v>252000</v>
      </c>
      <c r="N140" s="65"/>
      <c r="O140" s="339">
        <v>0</v>
      </c>
      <c r="P140" s="34">
        <v>0</v>
      </c>
      <c r="Q140" s="34">
        <v>0</v>
      </c>
      <c r="R140" s="156">
        <v>0</v>
      </c>
      <c r="S140" s="34">
        <v>0</v>
      </c>
      <c r="T140" s="34">
        <v>0</v>
      </c>
      <c r="U140" s="34">
        <v>0</v>
      </c>
      <c r="V140" s="156">
        <v>0</v>
      </c>
    </row>
    <row r="141" spans="1:22" s="36" customFormat="1" ht="14.25" customHeight="1" x14ac:dyDescent="0.2">
      <c r="A141" s="222"/>
      <c r="B141" s="302">
        <v>-7</v>
      </c>
      <c r="C141" s="51"/>
      <c r="D141" s="51"/>
      <c r="E141" s="51"/>
      <c r="F141" s="53"/>
      <c r="G141" s="53"/>
      <c r="H141" s="51" t="s">
        <v>37</v>
      </c>
      <c r="I141" s="51" t="s">
        <v>134</v>
      </c>
      <c r="J141" s="160">
        <v>41671</v>
      </c>
      <c r="K141" s="160">
        <v>41852</v>
      </c>
      <c r="L141" s="344">
        <v>407000</v>
      </c>
      <c r="M141" s="394">
        <v>426000</v>
      </c>
      <c r="N141" s="65"/>
      <c r="O141" s="339" t="s">
        <v>58</v>
      </c>
      <c r="P141" s="34" t="s">
        <v>58</v>
      </c>
      <c r="Q141" s="34"/>
      <c r="R141" s="156"/>
      <c r="S141" s="34"/>
      <c r="T141" s="34"/>
      <c r="U141" s="34"/>
      <c r="V141" s="156"/>
    </row>
    <row r="142" spans="1:22" s="36" customFormat="1" ht="14.25" customHeight="1" x14ac:dyDescent="0.2">
      <c r="A142" s="222"/>
      <c r="B142" s="302">
        <v>-7</v>
      </c>
      <c r="C142" s="51"/>
      <c r="D142" s="51"/>
      <c r="E142" s="51"/>
      <c r="F142" s="53"/>
      <c r="G142" s="53"/>
      <c r="H142" s="51" t="s">
        <v>37</v>
      </c>
      <c r="I142" s="51" t="s">
        <v>134</v>
      </c>
      <c r="J142" s="160">
        <f>+K141</f>
        <v>41852</v>
      </c>
      <c r="K142" s="160">
        <v>41944</v>
      </c>
      <c r="L142" s="344">
        <v>413000</v>
      </c>
      <c r="M142" s="394">
        <f>+L141</f>
        <v>407000</v>
      </c>
      <c r="N142" s="65"/>
      <c r="O142" s="339" t="s">
        <v>58</v>
      </c>
      <c r="P142" s="34" t="s">
        <v>58</v>
      </c>
      <c r="Q142" s="34"/>
      <c r="R142" s="156"/>
      <c r="S142" s="34"/>
      <c r="T142" s="34"/>
      <c r="U142" s="34"/>
      <c r="V142" s="156"/>
    </row>
    <row r="143" spans="1:22" s="36" customFormat="1" ht="14.25" customHeight="1" x14ac:dyDescent="0.2">
      <c r="A143" s="222"/>
      <c r="B143" s="72">
        <v>-7</v>
      </c>
      <c r="C143" s="51"/>
      <c r="D143" s="51"/>
      <c r="E143" s="51"/>
      <c r="F143" s="53"/>
      <c r="G143" s="53"/>
      <c r="H143" s="51" t="s">
        <v>37</v>
      </c>
      <c r="I143" s="51" t="s">
        <v>134</v>
      </c>
      <c r="J143" s="160">
        <v>41944</v>
      </c>
      <c r="K143" s="160">
        <v>42036</v>
      </c>
      <c r="L143" s="344">
        <v>383000</v>
      </c>
      <c r="M143" s="394">
        <f>+L142</f>
        <v>413000</v>
      </c>
      <c r="N143" s="65"/>
      <c r="O143" s="339" t="s">
        <v>58</v>
      </c>
      <c r="P143" s="34" t="s">
        <v>58</v>
      </c>
      <c r="Q143" s="34"/>
      <c r="R143" s="156"/>
      <c r="S143" s="34"/>
      <c r="T143" s="34"/>
      <c r="U143" s="34"/>
      <c r="V143" s="156"/>
    </row>
    <row r="144" spans="1:22" s="409" customFormat="1" ht="14.25" customHeight="1" x14ac:dyDescent="0.2">
      <c r="A144" s="348" t="s">
        <v>126</v>
      </c>
      <c r="B144" s="281"/>
      <c r="C144" s="95" t="s">
        <v>60</v>
      </c>
      <c r="D144" s="95"/>
      <c r="E144" s="95" t="s">
        <v>57</v>
      </c>
      <c r="F144" s="157">
        <v>1250</v>
      </c>
      <c r="G144" s="157">
        <v>25000</v>
      </c>
      <c r="H144" s="95" t="s">
        <v>37</v>
      </c>
      <c r="I144" s="95"/>
      <c r="J144" s="161"/>
      <c r="K144" s="161" t="s">
        <v>83</v>
      </c>
      <c r="L144" s="141"/>
      <c r="M144" s="281"/>
      <c r="N144" s="141"/>
      <c r="O144" s="338">
        <v>0</v>
      </c>
      <c r="P144" s="92">
        <v>0</v>
      </c>
      <c r="Q144" s="92">
        <v>0</v>
      </c>
      <c r="R144" s="153">
        <v>0</v>
      </c>
      <c r="S144" s="92">
        <v>0</v>
      </c>
      <c r="T144" s="92">
        <v>0</v>
      </c>
      <c r="U144" s="92">
        <v>0</v>
      </c>
      <c r="V144" s="153">
        <v>0</v>
      </c>
    </row>
    <row r="145" spans="1:22" s="36" customFormat="1" ht="14.25" customHeight="1" x14ac:dyDescent="0.2">
      <c r="A145" s="448" t="s">
        <v>229</v>
      </c>
      <c r="B145" s="410" t="s">
        <v>289</v>
      </c>
      <c r="C145" s="208" t="s">
        <v>60</v>
      </c>
      <c r="D145" s="208"/>
      <c r="E145" s="208" t="s">
        <v>34</v>
      </c>
      <c r="F145" s="209">
        <v>1000</v>
      </c>
      <c r="G145" s="209">
        <v>25000</v>
      </c>
      <c r="H145" s="208" t="s">
        <v>37</v>
      </c>
      <c r="I145" s="208" t="s">
        <v>233</v>
      </c>
      <c r="J145" s="396">
        <v>41426</v>
      </c>
      <c r="K145" s="411">
        <v>42430</v>
      </c>
      <c r="L145" s="417">
        <v>378000</v>
      </c>
      <c r="M145" s="412">
        <v>335000</v>
      </c>
      <c r="O145" s="341">
        <v>49.666666666666671</v>
      </c>
      <c r="P145" s="61">
        <v>91</v>
      </c>
      <c r="Q145" s="61">
        <v>9.5833333333333339</v>
      </c>
      <c r="R145" s="467">
        <v>86</v>
      </c>
      <c r="S145" s="466">
        <v>2</v>
      </c>
      <c r="T145" s="61">
        <v>0</v>
      </c>
      <c r="U145" s="61">
        <v>0</v>
      </c>
      <c r="V145" s="170">
        <v>0</v>
      </c>
    </row>
    <row r="146" spans="1:22" ht="6" customHeight="1" x14ac:dyDescent="0.2">
      <c r="A146" s="36"/>
      <c r="B146" s="206"/>
      <c r="C146" s="36"/>
      <c r="D146" s="36"/>
      <c r="E146" s="36"/>
      <c r="F146" s="36"/>
      <c r="G146" s="36"/>
      <c r="H146" s="36"/>
      <c r="I146" s="36"/>
      <c r="J146" s="50"/>
      <c r="K146" s="50"/>
      <c r="L146" s="283"/>
      <c r="M146" s="283"/>
      <c r="O146" s="336"/>
      <c r="P146" s="223"/>
      <c r="Q146" s="223"/>
      <c r="R146" s="164"/>
      <c r="S146" s="256"/>
      <c r="T146" s="256"/>
      <c r="U146" s="256"/>
      <c r="V146" s="164"/>
    </row>
    <row r="147" spans="1:22" s="36" customFormat="1" x14ac:dyDescent="0.2">
      <c r="A147" s="413"/>
      <c r="B147" s="65"/>
      <c r="C147" s="51"/>
      <c r="D147" s="51"/>
      <c r="E147" s="51"/>
      <c r="F147" s="53"/>
      <c r="G147" s="53"/>
      <c r="H147" s="51"/>
      <c r="I147" s="51"/>
      <c r="J147" s="321"/>
      <c r="K147" s="160"/>
      <c r="L147" s="65"/>
      <c r="M147" s="275" t="s">
        <v>96</v>
      </c>
      <c r="N147" s="275"/>
      <c r="O147" s="337">
        <f>+SUM(O103:O145)</f>
        <v>117.66666666666667</v>
      </c>
      <c r="P147" s="60">
        <f t="shared" ref="P147:R147" si="9">+SUM(P103:P145)</f>
        <v>322</v>
      </c>
      <c r="Q147" s="60">
        <f t="shared" si="9"/>
        <v>253.53125000000003</v>
      </c>
      <c r="R147" s="60">
        <f t="shared" si="9"/>
        <v>200</v>
      </c>
      <c r="S147" s="337">
        <f>+SUM(S103:S145)</f>
        <v>315</v>
      </c>
      <c r="T147" s="60">
        <f t="shared" ref="T147:V147" si="10">+SUM(T103:T145)</f>
        <v>100</v>
      </c>
      <c r="U147" s="60">
        <f t="shared" si="10"/>
        <v>51</v>
      </c>
      <c r="V147" s="503">
        <f t="shared" si="10"/>
        <v>20</v>
      </c>
    </row>
    <row r="148" spans="1:22" s="36" customFormat="1" ht="14.25" x14ac:dyDescent="0.2">
      <c r="A148" s="413"/>
      <c r="B148" s="65"/>
      <c r="C148" s="51"/>
      <c r="D148" s="51"/>
      <c r="E148" s="51"/>
      <c r="F148" s="53"/>
      <c r="G148" s="53"/>
      <c r="H148" s="51"/>
      <c r="I148" s="51"/>
      <c r="J148" s="321"/>
      <c r="K148" s="160"/>
      <c r="L148" s="65"/>
      <c r="M148" s="275" t="s">
        <v>11</v>
      </c>
      <c r="N148" s="275"/>
      <c r="O148" s="342">
        <v>310000</v>
      </c>
      <c r="P148" s="331">
        <v>316000</v>
      </c>
      <c r="Q148" s="331">
        <v>337000</v>
      </c>
      <c r="R148" s="535">
        <v>346000</v>
      </c>
      <c r="S148" s="342">
        <v>340000</v>
      </c>
      <c r="T148" s="331">
        <v>353000</v>
      </c>
      <c r="U148" s="331">
        <v>365000</v>
      </c>
      <c r="V148" s="535">
        <v>362000</v>
      </c>
    </row>
    <row r="149" spans="1:22" s="36" customFormat="1" ht="6" customHeight="1" x14ac:dyDescent="0.2">
      <c r="A149" s="56"/>
      <c r="B149" s="213"/>
      <c r="C149" s="56"/>
      <c r="J149" s="50"/>
      <c r="K149" s="50"/>
      <c r="L149" s="283"/>
      <c r="M149" s="324"/>
      <c r="O149" s="214"/>
      <c r="P149" s="214"/>
      <c r="Q149" s="214"/>
      <c r="R149" s="214"/>
      <c r="S149" s="59"/>
      <c r="T149" s="59"/>
      <c r="U149" s="59"/>
      <c r="V149" s="59"/>
    </row>
    <row r="150" spans="1:22" s="36" customFormat="1" ht="15.75" customHeight="1" x14ac:dyDescent="0.2">
      <c r="A150" s="235" t="s">
        <v>326</v>
      </c>
      <c r="B150" s="241"/>
      <c r="C150" s="237"/>
      <c r="D150" s="238"/>
      <c r="E150" s="239"/>
      <c r="F150" s="238"/>
      <c r="G150" s="238"/>
      <c r="H150" s="238"/>
      <c r="I150" s="238"/>
      <c r="J150" s="318"/>
      <c r="K150" s="318"/>
      <c r="L150" s="325"/>
      <c r="M150" s="326"/>
      <c r="N150" s="310"/>
      <c r="O150" s="335"/>
      <c r="P150" s="286"/>
      <c r="Q150" s="286"/>
      <c r="R150" s="284"/>
      <c r="S150" s="335"/>
      <c r="T150" s="286"/>
      <c r="U150" s="286"/>
      <c r="V150" s="284"/>
    </row>
    <row r="151" spans="1:22" s="36" customFormat="1" ht="6" customHeight="1" x14ac:dyDescent="0.2">
      <c r="A151" s="182"/>
      <c r="B151" s="232"/>
      <c r="C151" s="183"/>
      <c r="D151" s="183"/>
      <c r="E151" s="184"/>
      <c r="F151" s="185"/>
      <c r="G151" s="185"/>
      <c r="H151" s="180"/>
      <c r="I151" s="181"/>
      <c r="J151" s="181"/>
      <c r="K151" s="181"/>
      <c r="L151" s="186"/>
      <c r="M151" s="296"/>
      <c r="N151" s="186"/>
      <c r="O151" s="38">
        <v>0</v>
      </c>
      <c r="P151" s="39">
        <v>0</v>
      </c>
      <c r="Q151" s="39">
        <v>0</v>
      </c>
      <c r="R151" s="207">
        <v>0</v>
      </c>
      <c r="S151" s="59">
        <v>0</v>
      </c>
      <c r="T151" s="59">
        <v>0</v>
      </c>
      <c r="U151" s="59">
        <v>0</v>
      </c>
      <c r="V151" s="177">
        <v>0</v>
      </c>
    </row>
    <row r="152" spans="1:22" s="279" customFormat="1" ht="14.25" customHeight="1" x14ac:dyDescent="0.2">
      <c r="A152" s="468" t="s">
        <v>221</v>
      </c>
      <c r="B152" s="142">
        <v>-6</v>
      </c>
      <c r="C152" s="280"/>
      <c r="D152" s="280"/>
      <c r="E152" s="187">
        <v>2003</v>
      </c>
      <c r="F152" s="188">
        <v>400</v>
      </c>
      <c r="G152" s="188">
        <v>30000</v>
      </c>
      <c r="H152" s="189" t="s">
        <v>44</v>
      </c>
      <c r="I152" s="165" t="s">
        <v>43</v>
      </c>
      <c r="J152" s="165">
        <v>41153</v>
      </c>
      <c r="K152" s="165">
        <v>42370</v>
      </c>
      <c r="L152" s="141">
        <v>150000</v>
      </c>
      <c r="M152" s="281">
        <v>140000</v>
      </c>
      <c r="N152" s="141"/>
      <c r="O152" s="338">
        <v>35</v>
      </c>
      <c r="P152" s="92">
        <v>0</v>
      </c>
      <c r="Q152" s="457">
        <v>0</v>
      </c>
      <c r="R152" s="459">
        <v>0</v>
      </c>
      <c r="S152" s="457">
        <v>7</v>
      </c>
      <c r="T152" s="92">
        <v>0</v>
      </c>
      <c r="U152" s="92">
        <v>0</v>
      </c>
      <c r="V152" s="153">
        <v>0</v>
      </c>
    </row>
    <row r="153" spans="1:22" s="36" customFormat="1" x14ac:dyDescent="0.2">
      <c r="A153" s="442" t="s">
        <v>222</v>
      </c>
      <c r="B153" s="232">
        <v>-6</v>
      </c>
      <c r="C153" s="183"/>
      <c r="D153" s="183"/>
      <c r="E153" s="184">
        <v>2004</v>
      </c>
      <c r="F153" s="185">
        <v>400</v>
      </c>
      <c r="G153" s="185">
        <v>30000</v>
      </c>
      <c r="H153" s="180" t="s">
        <v>15</v>
      </c>
      <c r="I153" s="180" t="s">
        <v>43</v>
      </c>
      <c r="J153" s="181">
        <v>41183</v>
      </c>
      <c r="K153" s="181">
        <v>42186</v>
      </c>
      <c r="L153" s="344">
        <v>162000</v>
      </c>
      <c r="M153" s="72">
        <v>109000</v>
      </c>
      <c r="N153" s="65"/>
      <c r="O153" s="339">
        <v>19.25</v>
      </c>
      <c r="P153" s="34">
        <v>0</v>
      </c>
      <c r="Q153" s="34">
        <v>0</v>
      </c>
      <c r="R153" s="267">
        <v>6</v>
      </c>
      <c r="S153" s="34">
        <v>0</v>
      </c>
      <c r="T153" s="37">
        <v>0</v>
      </c>
      <c r="U153" s="34">
        <v>0</v>
      </c>
      <c r="V153" s="156">
        <v>0</v>
      </c>
    </row>
    <row r="154" spans="1:22" s="279" customFormat="1" ht="14.25" customHeight="1" x14ac:dyDescent="0.2">
      <c r="A154" s="468" t="s">
        <v>79</v>
      </c>
      <c r="B154" s="142">
        <v>-7</v>
      </c>
      <c r="C154" s="280"/>
      <c r="D154" s="280"/>
      <c r="E154" s="479" t="s">
        <v>80</v>
      </c>
      <c r="F154" s="188">
        <v>400</v>
      </c>
      <c r="G154" s="188">
        <v>30000</v>
      </c>
      <c r="H154" s="189" t="s">
        <v>37</v>
      </c>
      <c r="I154" s="189" t="s">
        <v>43</v>
      </c>
      <c r="J154" s="165">
        <v>41633</v>
      </c>
      <c r="K154" s="165">
        <v>41791</v>
      </c>
      <c r="L154" s="450">
        <v>218000</v>
      </c>
      <c r="M154" s="281">
        <v>133000</v>
      </c>
      <c r="N154" s="141"/>
      <c r="O154" s="338">
        <v>0</v>
      </c>
      <c r="P154" s="92">
        <v>0</v>
      </c>
      <c r="Q154" s="457">
        <v>2.25</v>
      </c>
      <c r="R154" s="459">
        <v>89</v>
      </c>
      <c r="S154" s="338">
        <v>0</v>
      </c>
      <c r="T154" s="92">
        <v>0</v>
      </c>
      <c r="U154" s="92">
        <v>0</v>
      </c>
      <c r="V154" s="153">
        <v>0</v>
      </c>
    </row>
    <row r="155" spans="1:22" s="279" customFormat="1" ht="14.25" customHeight="1" x14ac:dyDescent="0.2">
      <c r="A155" s="376"/>
      <c r="B155" s="142">
        <v>-7</v>
      </c>
      <c r="H155" s="378" t="s">
        <v>37</v>
      </c>
      <c r="I155" s="189" t="s">
        <v>43</v>
      </c>
      <c r="J155" s="165">
        <v>41791</v>
      </c>
      <c r="K155" s="165">
        <v>41974</v>
      </c>
      <c r="L155" s="450">
        <v>222000</v>
      </c>
      <c r="M155" s="452">
        <f>L154</f>
        <v>218000</v>
      </c>
      <c r="O155" s="376"/>
      <c r="R155" s="480"/>
      <c r="S155" s="376"/>
      <c r="V155" s="480"/>
    </row>
    <row r="156" spans="1:22" s="279" customFormat="1" ht="14.25" customHeight="1" x14ac:dyDescent="0.2">
      <c r="A156" s="376"/>
      <c r="B156" s="142">
        <v>-7</v>
      </c>
      <c r="H156" s="378" t="s">
        <v>37</v>
      </c>
      <c r="I156" s="189" t="s">
        <v>43</v>
      </c>
      <c r="J156" s="165">
        <v>41974</v>
      </c>
      <c r="K156" s="165">
        <v>42156</v>
      </c>
      <c r="L156" s="450">
        <v>225000</v>
      </c>
      <c r="M156" s="452">
        <f t="shared" ref="M156:M159" si="11">L155</f>
        <v>222000</v>
      </c>
      <c r="O156" s="376"/>
      <c r="R156" s="480"/>
      <c r="S156" s="376"/>
      <c r="V156" s="480"/>
    </row>
    <row r="157" spans="1:22" s="279" customFormat="1" ht="14.25" customHeight="1" x14ac:dyDescent="0.2">
      <c r="A157" s="376"/>
      <c r="B157" s="142">
        <v>-7</v>
      </c>
      <c r="H157" s="378" t="s">
        <v>37</v>
      </c>
      <c r="I157" s="189" t="s">
        <v>43</v>
      </c>
      <c r="J157" s="165">
        <v>42156</v>
      </c>
      <c r="K157" s="165">
        <v>42339</v>
      </c>
      <c r="L157" s="450">
        <v>228000</v>
      </c>
      <c r="M157" s="452">
        <f t="shared" si="11"/>
        <v>225000</v>
      </c>
      <c r="O157" s="376"/>
      <c r="R157" s="480"/>
      <c r="S157" s="376"/>
      <c r="V157" s="480"/>
    </row>
    <row r="158" spans="1:22" s="279" customFormat="1" ht="14.25" customHeight="1" x14ac:dyDescent="0.2">
      <c r="A158" s="376"/>
      <c r="B158" s="142">
        <v>-7</v>
      </c>
      <c r="H158" s="378" t="s">
        <v>37</v>
      </c>
      <c r="I158" s="189" t="s">
        <v>43</v>
      </c>
      <c r="J158" s="165">
        <v>42339</v>
      </c>
      <c r="K158" s="165">
        <v>42522</v>
      </c>
      <c r="L158" s="450">
        <v>231000</v>
      </c>
      <c r="M158" s="452">
        <f t="shared" si="11"/>
        <v>228000</v>
      </c>
      <c r="O158" s="376"/>
      <c r="R158" s="480"/>
      <c r="S158" s="376"/>
      <c r="V158" s="480"/>
    </row>
    <row r="159" spans="1:22" s="279" customFormat="1" ht="14.25" customHeight="1" x14ac:dyDescent="0.2">
      <c r="A159" s="376"/>
      <c r="B159" s="142">
        <v>-7</v>
      </c>
      <c r="H159" s="378" t="s">
        <v>37</v>
      </c>
      <c r="I159" s="189" t="s">
        <v>43</v>
      </c>
      <c r="J159" s="165">
        <v>42522</v>
      </c>
      <c r="K159" s="165">
        <v>42735</v>
      </c>
      <c r="L159" s="450">
        <v>235000</v>
      </c>
      <c r="M159" s="452">
        <f t="shared" si="11"/>
        <v>231000</v>
      </c>
      <c r="O159" s="376"/>
      <c r="R159" s="480"/>
      <c r="S159" s="376"/>
      <c r="V159" s="480"/>
    </row>
    <row r="160" spans="1:22" s="36" customFormat="1" x14ac:dyDescent="0.2">
      <c r="A160" s="442" t="s">
        <v>223</v>
      </c>
      <c r="B160" s="232">
        <v>-7</v>
      </c>
      <c r="C160" s="183"/>
      <c r="D160" s="183"/>
      <c r="E160" s="184">
        <v>1998</v>
      </c>
      <c r="F160" s="185">
        <v>400</v>
      </c>
      <c r="G160" s="185">
        <v>30000</v>
      </c>
      <c r="H160" s="180" t="s">
        <v>37</v>
      </c>
      <c r="I160" s="181" t="s">
        <v>130</v>
      </c>
      <c r="J160" s="343">
        <v>41609</v>
      </c>
      <c r="K160" s="181">
        <v>41699</v>
      </c>
      <c r="L160" s="344">
        <v>191000</v>
      </c>
      <c r="M160" s="72">
        <v>190000</v>
      </c>
      <c r="N160" s="65"/>
      <c r="O160" s="339">
        <v>0</v>
      </c>
      <c r="P160" s="34">
        <v>0</v>
      </c>
      <c r="Q160" s="37">
        <v>6</v>
      </c>
      <c r="R160" s="267">
        <v>76</v>
      </c>
      <c r="S160" s="34">
        <v>0</v>
      </c>
      <c r="T160" s="34">
        <v>0</v>
      </c>
      <c r="U160" s="34">
        <v>0</v>
      </c>
      <c r="V160" s="156">
        <v>0</v>
      </c>
    </row>
    <row r="161" spans="1:22" s="36" customFormat="1" ht="14.25" customHeight="1" x14ac:dyDescent="0.2">
      <c r="A161" s="182"/>
      <c r="B161" s="232">
        <v>-7</v>
      </c>
      <c r="C161" s="183"/>
      <c r="D161" s="183"/>
      <c r="E161" s="184"/>
      <c r="F161" s="185"/>
      <c r="G161" s="185"/>
      <c r="H161" s="180" t="s">
        <v>37</v>
      </c>
      <c r="I161" s="181" t="s">
        <v>130</v>
      </c>
      <c r="J161" s="181">
        <v>41699</v>
      </c>
      <c r="K161" s="343">
        <v>41791</v>
      </c>
      <c r="L161" s="344">
        <v>212000</v>
      </c>
      <c r="M161" s="394">
        <v>191000</v>
      </c>
      <c r="N161" s="65"/>
      <c r="O161" s="339" t="s">
        <v>58</v>
      </c>
      <c r="P161" s="34" t="s">
        <v>58</v>
      </c>
      <c r="Q161" s="34"/>
      <c r="R161" s="156"/>
      <c r="S161" s="34"/>
      <c r="T161" s="34"/>
      <c r="U161" s="34"/>
      <c r="V161" s="156"/>
    </row>
    <row r="162" spans="1:22" s="36" customFormat="1" ht="14.25" customHeight="1" x14ac:dyDescent="0.2">
      <c r="A162" s="182"/>
      <c r="B162" s="232"/>
      <c r="C162" s="183"/>
      <c r="D162" s="183"/>
      <c r="E162" s="184"/>
      <c r="F162" s="185"/>
      <c r="G162" s="185"/>
      <c r="H162" s="180" t="s">
        <v>37</v>
      </c>
      <c r="I162" s="181" t="s">
        <v>130</v>
      </c>
      <c r="J162" s="343">
        <f>K161</f>
        <v>41791</v>
      </c>
      <c r="K162" s="343">
        <v>42004</v>
      </c>
      <c r="L162" s="344">
        <v>222000</v>
      </c>
      <c r="M162" s="344">
        <v>212000</v>
      </c>
      <c r="N162" s="65"/>
      <c r="O162" s="339"/>
      <c r="P162" s="34"/>
      <c r="Q162" s="34"/>
      <c r="R162" s="156"/>
      <c r="S162" s="34"/>
      <c r="T162" s="34"/>
      <c r="U162" s="34"/>
      <c r="V162" s="156"/>
    </row>
    <row r="163" spans="1:22" s="279" customFormat="1" ht="14.25" customHeight="1" x14ac:dyDescent="0.2">
      <c r="A163" s="481" t="s">
        <v>224</v>
      </c>
      <c r="B163" s="144" t="s">
        <v>169</v>
      </c>
      <c r="C163" s="280"/>
      <c r="D163" s="280"/>
      <c r="E163" s="187">
        <v>1999</v>
      </c>
      <c r="F163" s="188">
        <v>400</v>
      </c>
      <c r="G163" s="188">
        <v>30000</v>
      </c>
      <c r="H163" s="189" t="s">
        <v>37</v>
      </c>
      <c r="I163" s="165" t="s">
        <v>65</v>
      </c>
      <c r="J163" s="165">
        <v>41456</v>
      </c>
      <c r="K163" s="165">
        <v>41730</v>
      </c>
      <c r="L163" s="450">
        <v>223000</v>
      </c>
      <c r="M163" s="281">
        <v>146000</v>
      </c>
      <c r="N163" s="141"/>
      <c r="O163" s="338">
        <v>0</v>
      </c>
      <c r="P163" s="92">
        <v>0</v>
      </c>
      <c r="Q163" s="92">
        <v>0</v>
      </c>
      <c r="R163" s="153">
        <v>0</v>
      </c>
      <c r="S163" s="92">
        <v>0</v>
      </c>
      <c r="T163" s="457">
        <v>66</v>
      </c>
      <c r="U163" s="457">
        <v>11</v>
      </c>
      <c r="V163" s="153">
        <v>0</v>
      </c>
    </row>
    <row r="164" spans="1:22" ht="14.25" customHeight="1" x14ac:dyDescent="0.2">
      <c r="A164" s="442" t="s">
        <v>234</v>
      </c>
      <c r="B164" s="232">
        <v>-6</v>
      </c>
      <c r="C164" s="183"/>
      <c r="D164" s="183"/>
      <c r="E164" s="184">
        <v>2012</v>
      </c>
      <c r="F164" s="185">
        <v>400</v>
      </c>
      <c r="G164" s="185">
        <v>30000</v>
      </c>
      <c r="H164" s="180" t="s">
        <v>46</v>
      </c>
      <c r="I164" s="51" t="s">
        <v>67</v>
      </c>
      <c r="J164" s="181">
        <v>41030</v>
      </c>
      <c r="K164" s="181">
        <v>42125</v>
      </c>
      <c r="L164" s="344">
        <v>153000</v>
      </c>
      <c r="M164" s="72" t="s">
        <v>49</v>
      </c>
      <c r="N164" s="65"/>
      <c r="O164" s="339">
        <v>0</v>
      </c>
      <c r="P164" s="34">
        <v>0</v>
      </c>
      <c r="Q164" s="34">
        <v>0</v>
      </c>
      <c r="R164" s="156">
        <v>0</v>
      </c>
      <c r="S164" s="34">
        <v>0</v>
      </c>
      <c r="T164" s="34">
        <v>0</v>
      </c>
      <c r="U164" s="34">
        <v>0</v>
      </c>
      <c r="V164" s="156">
        <v>9</v>
      </c>
    </row>
    <row r="165" spans="1:22" s="409" customFormat="1" ht="14.25" customHeight="1" x14ac:dyDescent="0.2">
      <c r="A165" s="469" t="s">
        <v>13</v>
      </c>
      <c r="B165" s="142"/>
      <c r="C165" s="280"/>
      <c r="D165" s="280"/>
      <c r="E165" s="187">
        <v>1992</v>
      </c>
      <c r="F165" s="188">
        <v>350</v>
      </c>
      <c r="G165" s="188">
        <v>30000</v>
      </c>
      <c r="H165" s="189" t="s">
        <v>41</v>
      </c>
      <c r="I165" s="165" t="s">
        <v>66</v>
      </c>
      <c r="J165" s="165">
        <v>41395</v>
      </c>
      <c r="K165" s="165">
        <v>41760</v>
      </c>
      <c r="L165" s="359">
        <v>168000</v>
      </c>
      <c r="M165" s="281">
        <v>160000</v>
      </c>
      <c r="N165" s="141"/>
      <c r="O165" s="338">
        <v>0</v>
      </c>
      <c r="P165" s="92">
        <v>0</v>
      </c>
      <c r="Q165" s="92">
        <v>0</v>
      </c>
      <c r="R165" s="153">
        <v>0</v>
      </c>
      <c r="S165" s="92">
        <v>0</v>
      </c>
      <c r="T165" s="92">
        <v>21</v>
      </c>
      <c r="U165" s="92">
        <v>0</v>
      </c>
      <c r="V165" s="153">
        <v>0</v>
      </c>
    </row>
    <row r="166" spans="1:22" s="274" customFormat="1" ht="14.25" customHeight="1" x14ac:dyDescent="0.2">
      <c r="A166" s="442" t="s">
        <v>174</v>
      </c>
      <c r="B166" s="232">
        <v>-7</v>
      </c>
      <c r="C166" s="183"/>
      <c r="D166" s="183"/>
      <c r="E166" s="184">
        <v>1986</v>
      </c>
      <c r="F166" s="185">
        <v>350</v>
      </c>
      <c r="G166" s="185">
        <v>30000</v>
      </c>
      <c r="H166" s="180" t="s">
        <v>37</v>
      </c>
      <c r="I166" s="181" t="s">
        <v>130</v>
      </c>
      <c r="J166" s="418">
        <v>41518</v>
      </c>
      <c r="K166" s="343">
        <v>41699</v>
      </c>
      <c r="L166" s="352">
        <v>161000</v>
      </c>
      <c r="M166" s="72">
        <v>97000</v>
      </c>
      <c r="N166" s="65"/>
      <c r="O166" s="339">
        <v>0</v>
      </c>
      <c r="P166" s="34">
        <v>0</v>
      </c>
      <c r="Q166" s="34">
        <v>47.3125</v>
      </c>
      <c r="R166" s="267">
        <v>7</v>
      </c>
      <c r="S166" s="34">
        <v>0</v>
      </c>
      <c r="T166" s="34">
        <v>0</v>
      </c>
      <c r="U166" s="34">
        <v>0</v>
      </c>
      <c r="V166" s="156">
        <v>0</v>
      </c>
    </row>
    <row r="167" spans="1:22" s="274" customFormat="1" ht="14.25" customHeight="1" x14ac:dyDescent="0.2">
      <c r="A167" s="182"/>
      <c r="B167" s="232">
        <v>-7</v>
      </c>
      <c r="C167" s="183"/>
      <c r="D167" s="183"/>
      <c r="E167" s="184"/>
      <c r="F167" s="185"/>
      <c r="G167" s="185"/>
      <c r="H167" s="180" t="s">
        <v>37</v>
      </c>
      <c r="I167" s="181" t="s">
        <v>130</v>
      </c>
      <c r="J167" s="419">
        <f>+K166</f>
        <v>41699</v>
      </c>
      <c r="K167" s="181">
        <v>41883</v>
      </c>
      <c r="L167" s="352">
        <v>164000</v>
      </c>
      <c r="M167" s="394">
        <f t="shared" ref="M167:M168" si="12">+L166</f>
        <v>161000</v>
      </c>
      <c r="N167" s="65"/>
      <c r="O167" s="339" t="s">
        <v>58</v>
      </c>
      <c r="P167" s="34" t="s">
        <v>58</v>
      </c>
      <c r="Q167" s="34"/>
      <c r="R167" s="156"/>
      <c r="S167" s="34"/>
      <c r="T167" s="34"/>
      <c r="U167" s="34"/>
      <c r="V167" s="156"/>
    </row>
    <row r="168" spans="1:22" s="274" customFormat="1" ht="14.25" customHeight="1" x14ac:dyDescent="0.2">
      <c r="A168" s="182"/>
      <c r="B168" s="232">
        <v>-7</v>
      </c>
      <c r="C168" s="183"/>
      <c r="D168" s="183"/>
      <c r="E168" s="184"/>
      <c r="F168" s="185"/>
      <c r="G168" s="185"/>
      <c r="H168" s="180" t="s">
        <v>37</v>
      </c>
      <c r="I168" s="181" t="s">
        <v>130</v>
      </c>
      <c r="J168" s="418">
        <f>+K167</f>
        <v>41883</v>
      </c>
      <c r="K168" s="181">
        <v>42064</v>
      </c>
      <c r="L168" s="352">
        <v>166000</v>
      </c>
      <c r="M168" s="394">
        <f t="shared" si="12"/>
        <v>164000</v>
      </c>
      <c r="N168" s="65"/>
      <c r="O168" s="339" t="s">
        <v>58</v>
      </c>
      <c r="P168" s="34" t="s">
        <v>58</v>
      </c>
      <c r="Q168" s="34"/>
      <c r="R168" s="156"/>
      <c r="S168" s="34"/>
      <c r="T168" s="34"/>
      <c r="U168" s="34"/>
      <c r="V168" s="156"/>
    </row>
    <row r="169" spans="1:22" s="409" customFormat="1" ht="14.25" customHeight="1" x14ac:dyDescent="0.2">
      <c r="A169" s="469" t="s">
        <v>291</v>
      </c>
      <c r="B169" s="142"/>
      <c r="C169" s="280"/>
      <c r="D169" s="280"/>
      <c r="E169" s="187">
        <v>1989</v>
      </c>
      <c r="F169" s="188">
        <v>350</v>
      </c>
      <c r="G169" s="188">
        <v>30000</v>
      </c>
      <c r="H169" s="189" t="s">
        <v>41</v>
      </c>
      <c r="I169" s="95" t="s">
        <v>151</v>
      </c>
      <c r="J169" s="165">
        <v>41153</v>
      </c>
      <c r="K169" s="165">
        <v>41548</v>
      </c>
      <c r="L169" s="141">
        <v>153000</v>
      </c>
      <c r="M169" s="281">
        <v>118000</v>
      </c>
      <c r="N169" s="141"/>
      <c r="O169" s="482">
        <v>0</v>
      </c>
      <c r="P169" s="483">
        <v>0</v>
      </c>
      <c r="Q169" s="483">
        <v>0</v>
      </c>
      <c r="R169" s="484">
        <v>0</v>
      </c>
      <c r="S169" s="482">
        <v>0</v>
      </c>
      <c r="T169" s="483">
        <v>0</v>
      </c>
      <c r="U169" s="483">
        <v>0</v>
      </c>
      <c r="V169" s="484">
        <v>0</v>
      </c>
    </row>
    <row r="170" spans="1:22" ht="14.25" customHeight="1" x14ac:dyDescent="0.2">
      <c r="A170" s="182" t="s">
        <v>145</v>
      </c>
      <c r="B170" s="232">
        <v>-6</v>
      </c>
      <c r="C170" s="183"/>
      <c r="D170" s="183"/>
      <c r="E170" s="184">
        <v>2013</v>
      </c>
      <c r="F170" s="185">
        <v>350</v>
      </c>
      <c r="G170" s="185">
        <v>35000</v>
      </c>
      <c r="H170" s="180" t="s">
        <v>50</v>
      </c>
      <c r="I170" s="51" t="s">
        <v>67</v>
      </c>
      <c r="J170" s="181">
        <v>41411</v>
      </c>
      <c r="K170" s="181">
        <v>42514</v>
      </c>
      <c r="L170" s="65">
        <v>145000</v>
      </c>
      <c r="M170" s="72" t="s">
        <v>49</v>
      </c>
      <c r="N170" s="65"/>
      <c r="O170" s="339">
        <v>0</v>
      </c>
      <c r="P170" s="34">
        <v>0</v>
      </c>
      <c r="Q170" s="34">
        <v>0</v>
      </c>
      <c r="R170" s="156">
        <v>0</v>
      </c>
      <c r="S170" s="34">
        <v>0</v>
      </c>
      <c r="T170" s="34">
        <v>0</v>
      </c>
      <c r="U170" s="34">
        <v>0</v>
      </c>
      <c r="V170" s="156">
        <v>0</v>
      </c>
    </row>
    <row r="171" spans="1:22" s="279" customFormat="1" ht="14.25" customHeight="1" x14ac:dyDescent="0.2">
      <c r="A171" s="376" t="s">
        <v>144</v>
      </c>
      <c r="B171" s="142">
        <v>-6</v>
      </c>
      <c r="C171" s="378"/>
      <c r="D171" s="378"/>
      <c r="E171" s="378">
        <v>2013</v>
      </c>
      <c r="F171" s="378">
        <v>350</v>
      </c>
      <c r="G171" s="157">
        <v>35000</v>
      </c>
      <c r="H171" s="378" t="s">
        <v>50</v>
      </c>
      <c r="I171" s="378" t="s">
        <v>67</v>
      </c>
      <c r="J171" s="165">
        <v>41360</v>
      </c>
      <c r="K171" s="165">
        <v>43185</v>
      </c>
      <c r="L171" s="359">
        <v>139000</v>
      </c>
      <c r="M171" s="515" t="s">
        <v>49</v>
      </c>
      <c r="N171" s="485"/>
      <c r="O171" s="338">
        <v>0</v>
      </c>
      <c r="P171" s="92">
        <v>0</v>
      </c>
      <c r="Q171" s="92">
        <v>0</v>
      </c>
      <c r="R171" s="153">
        <v>0</v>
      </c>
      <c r="S171" s="92">
        <v>0</v>
      </c>
      <c r="T171" s="92">
        <v>0</v>
      </c>
      <c r="U171" s="92">
        <v>0</v>
      </c>
      <c r="V171" s="153">
        <v>0</v>
      </c>
    </row>
    <row r="172" spans="1:22" s="5" customFormat="1" ht="14.25" customHeight="1" x14ac:dyDescent="0.2">
      <c r="A172" s="448" t="s">
        <v>146</v>
      </c>
      <c r="B172" s="303">
        <v>-6</v>
      </c>
      <c r="C172" s="519"/>
      <c r="D172" s="519"/>
      <c r="E172" s="516">
        <v>2013</v>
      </c>
      <c r="F172" s="519">
        <v>350</v>
      </c>
      <c r="G172" s="209">
        <v>35000</v>
      </c>
      <c r="H172" s="519" t="s">
        <v>50</v>
      </c>
      <c r="I172" s="519" t="s">
        <v>67</v>
      </c>
      <c r="J172" s="411">
        <v>41557</v>
      </c>
      <c r="K172" s="411">
        <v>43383</v>
      </c>
      <c r="L172" s="520">
        <v>135000</v>
      </c>
      <c r="M172" s="521" t="s">
        <v>49</v>
      </c>
      <c r="N172" s="517"/>
      <c r="O172" s="518">
        <v>0</v>
      </c>
      <c r="P172" s="466">
        <v>0</v>
      </c>
      <c r="Q172" s="466">
        <v>0</v>
      </c>
      <c r="R172" s="467">
        <v>0</v>
      </c>
      <c r="S172" s="466"/>
      <c r="T172" s="466"/>
      <c r="U172" s="466"/>
      <c r="V172" s="467"/>
    </row>
    <row r="173" spans="1:22" x14ac:dyDescent="0.2">
      <c r="A173" s="413"/>
      <c r="B173" s="65"/>
      <c r="C173" s="183"/>
      <c r="D173" s="183"/>
      <c r="E173" s="184"/>
      <c r="F173" s="185"/>
      <c r="G173" s="185"/>
      <c r="H173" s="180"/>
      <c r="I173" s="181"/>
      <c r="J173" s="181"/>
      <c r="K173" s="181"/>
      <c r="L173" s="65"/>
      <c r="M173" s="275" t="s">
        <v>96</v>
      </c>
      <c r="N173" s="275"/>
      <c r="O173" s="522">
        <f t="shared" ref="O173:V173" si="13">+SUM(O152:O172)</f>
        <v>54.25</v>
      </c>
      <c r="P173" s="214">
        <f t="shared" si="13"/>
        <v>0</v>
      </c>
      <c r="Q173" s="214">
        <f t="shared" si="13"/>
        <v>55.5625</v>
      </c>
      <c r="R173" s="60">
        <f t="shared" si="13"/>
        <v>178</v>
      </c>
      <c r="S173" s="522">
        <f t="shared" si="13"/>
        <v>7</v>
      </c>
      <c r="T173" s="214">
        <f t="shared" si="13"/>
        <v>87</v>
      </c>
      <c r="U173" s="214">
        <f t="shared" si="13"/>
        <v>11</v>
      </c>
      <c r="V173" s="536">
        <f t="shared" si="13"/>
        <v>9</v>
      </c>
    </row>
    <row r="174" spans="1:22" ht="14.25" x14ac:dyDescent="0.2">
      <c r="A174" s="413"/>
      <c r="B174" s="65"/>
      <c r="C174" s="183"/>
      <c r="D174" s="183"/>
      <c r="E174" s="184"/>
      <c r="F174" s="185"/>
      <c r="G174" s="185"/>
      <c r="H174" s="180"/>
      <c r="I174" s="181"/>
      <c r="J174" s="181"/>
      <c r="K174" s="181"/>
      <c r="L174" s="65"/>
      <c r="M174" s="275" t="s">
        <v>11</v>
      </c>
      <c r="N174" s="275"/>
      <c r="O174" s="342">
        <v>159000</v>
      </c>
      <c r="P174" s="331">
        <v>156000</v>
      </c>
      <c r="Q174" s="331">
        <v>160000</v>
      </c>
      <c r="R174" s="535">
        <v>161000</v>
      </c>
      <c r="S174" s="342">
        <v>168000</v>
      </c>
      <c r="T174" s="331">
        <v>166000</v>
      </c>
      <c r="U174" s="331">
        <v>166000</v>
      </c>
      <c r="V174" s="535">
        <v>166000</v>
      </c>
    </row>
    <row r="175" spans="1:22" s="36" customFormat="1" ht="6" customHeight="1" x14ac:dyDescent="0.2">
      <c r="A175" s="23"/>
      <c r="B175" s="65"/>
      <c r="C175" s="51"/>
      <c r="D175" s="51"/>
      <c r="E175" s="51"/>
      <c r="F175" s="51"/>
      <c r="G175" s="51"/>
      <c r="H175" s="51"/>
      <c r="I175" s="51"/>
      <c r="J175" s="181"/>
      <c r="K175" s="181"/>
      <c r="L175" s="65"/>
      <c r="M175" s="65"/>
      <c r="N175" s="65"/>
      <c r="O175" s="59"/>
      <c r="P175" s="59"/>
      <c r="Q175" s="59"/>
      <c r="R175" s="59"/>
      <c r="S175" s="59"/>
      <c r="T175" s="59"/>
      <c r="U175" s="59"/>
      <c r="V175" s="59"/>
    </row>
    <row r="176" spans="1:22" s="36" customFormat="1" x14ac:dyDescent="0.2">
      <c r="A176" s="254"/>
      <c r="B176" s="262"/>
      <c r="C176" s="51"/>
      <c r="D176" s="51"/>
      <c r="E176" s="51"/>
      <c r="F176" s="51"/>
      <c r="G176" s="53"/>
      <c r="H176" s="51"/>
      <c r="I176" s="51"/>
      <c r="J176" s="181"/>
      <c r="K176" s="181"/>
      <c r="L176" s="46"/>
      <c r="M176" s="46"/>
      <c r="N176" s="46"/>
      <c r="O176" s="59"/>
      <c r="P176" s="59"/>
      <c r="Q176" s="59"/>
      <c r="R176" s="59"/>
      <c r="S176" s="59"/>
      <c r="T176" s="59"/>
      <c r="U176" s="59"/>
      <c r="V176" s="59"/>
    </row>
    <row r="177" spans="1:22" s="36" customFormat="1" x14ac:dyDescent="0.2">
      <c r="A177" s="254"/>
      <c r="B177" s="262"/>
      <c r="C177" s="51"/>
      <c r="D177" s="51"/>
      <c r="E177" s="51"/>
      <c r="F177" s="51"/>
      <c r="G177" s="53"/>
      <c r="H177" s="51"/>
      <c r="I177" s="51"/>
      <c r="J177" s="181"/>
      <c r="K177" s="181"/>
      <c r="L177" s="46"/>
      <c r="M177" s="275" t="s">
        <v>96</v>
      </c>
      <c r="N177" s="46"/>
      <c r="O177" s="59">
        <f t="shared" ref="O177:V177" si="14">+O173+O147+O98+O78+O57</f>
        <v>436.22916666666674</v>
      </c>
      <c r="P177" s="59">
        <f t="shared" si="14"/>
        <v>480</v>
      </c>
      <c r="Q177" s="59">
        <f t="shared" si="14"/>
        <v>524.37916666666661</v>
      </c>
      <c r="R177" s="59">
        <f t="shared" si="14"/>
        <v>705</v>
      </c>
      <c r="S177" s="59">
        <f t="shared" si="14"/>
        <v>529</v>
      </c>
      <c r="T177" s="59">
        <f t="shared" si="14"/>
        <v>329</v>
      </c>
      <c r="U177" s="59">
        <f t="shared" si="14"/>
        <v>479</v>
      </c>
      <c r="V177" s="59">
        <f t="shared" si="14"/>
        <v>279</v>
      </c>
    </row>
    <row r="178" spans="1:22" s="36" customFormat="1" x14ac:dyDescent="0.2">
      <c r="A178" s="254"/>
      <c r="B178" s="262"/>
      <c r="C178" s="51"/>
      <c r="D178" s="51"/>
      <c r="E178" s="51"/>
      <c r="F178" s="51"/>
      <c r="G178" s="53"/>
      <c r="H178" s="51"/>
      <c r="I178" s="51"/>
      <c r="J178" s="181"/>
      <c r="K178" s="181"/>
      <c r="L178" s="46"/>
      <c r="M178" s="46"/>
      <c r="N178" s="46"/>
      <c r="O178" s="351"/>
      <c r="P178" s="351"/>
      <c r="Q178" s="351"/>
      <c r="R178" s="351"/>
      <c r="S178" s="351"/>
      <c r="T178" s="351"/>
      <c r="U178" s="351"/>
      <c r="V178" s="351"/>
    </row>
    <row r="179" spans="1:22" s="36" customFormat="1" ht="6" customHeight="1" x14ac:dyDescent="0.2">
      <c r="A179" s="230"/>
      <c r="B179" s="231"/>
      <c r="C179" s="226"/>
      <c r="D179" s="183"/>
      <c r="E179" s="184"/>
      <c r="F179" s="185"/>
      <c r="G179" s="185"/>
      <c r="H179" s="180"/>
      <c r="I179" s="181"/>
      <c r="J179" s="181"/>
      <c r="K179" s="181"/>
      <c r="L179" s="186"/>
      <c r="M179" s="316"/>
      <c r="N179" s="186"/>
      <c r="O179" s="59"/>
      <c r="P179" s="59"/>
      <c r="Q179" s="59"/>
      <c r="R179" s="59"/>
      <c r="S179" s="59"/>
      <c r="T179" s="59"/>
      <c r="U179" s="59"/>
      <c r="V179" s="59"/>
    </row>
    <row r="180" spans="1:22" s="36" customFormat="1" ht="15" x14ac:dyDescent="0.2">
      <c r="A180" s="240" t="s">
        <v>265</v>
      </c>
      <c r="B180" s="243"/>
      <c r="C180" s="237"/>
      <c r="D180" s="244"/>
      <c r="E180" s="245"/>
      <c r="F180" s="244"/>
      <c r="G180" s="244"/>
      <c r="H180" s="246"/>
      <c r="I180" s="244"/>
      <c r="J180" s="323"/>
      <c r="K180" s="323"/>
      <c r="L180" s="329"/>
      <c r="M180" s="330"/>
      <c r="N180" s="312"/>
      <c r="O180" s="312"/>
      <c r="P180" s="313"/>
      <c r="Q180" s="313"/>
      <c r="R180" s="313"/>
      <c r="S180" s="313"/>
      <c r="T180" s="313"/>
      <c r="U180" s="313"/>
      <c r="V180" s="313"/>
    </row>
    <row r="181" spans="1:22" s="36" customFormat="1" ht="6" customHeight="1" x14ac:dyDescent="0.2">
      <c r="A181" s="227"/>
      <c r="B181" s="228"/>
      <c r="C181" s="229"/>
      <c r="D181" s="155"/>
      <c r="E181" s="191"/>
      <c r="F181" s="53"/>
      <c r="G181" s="192"/>
      <c r="H181" s="51"/>
      <c r="I181" s="51"/>
      <c r="J181" s="181"/>
      <c r="K181" s="181"/>
      <c r="L181" s="65"/>
      <c r="M181" s="276"/>
      <c r="N181" s="65"/>
      <c r="O181" s="247"/>
      <c r="P181" s="247"/>
      <c r="Q181" s="247"/>
      <c r="R181" s="247"/>
      <c r="S181" s="247"/>
      <c r="T181" s="247"/>
      <c r="U181" s="247"/>
      <c r="V181" s="247"/>
    </row>
    <row r="182" spans="1:22" s="36" customFormat="1" ht="15" x14ac:dyDescent="0.2">
      <c r="A182" s="235" t="s">
        <v>283</v>
      </c>
      <c r="B182" s="373"/>
      <c r="C182" s="237"/>
      <c r="D182" s="238"/>
      <c r="E182" s="239"/>
      <c r="F182" s="238"/>
      <c r="G182" s="238"/>
      <c r="H182" s="238"/>
      <c r="I182" s="238"/>
      <c r="J182" s="238"/>
      <c r="K182" s="238"/>
      <c r="L182" s="238"/>
      <c r="M182" s="374"/>
      <c r="N182" s="310"/>
      <c r="O182" s="310"/>
      <c r="P182" s="317"/>
      <c r="Q182" s="317"/>
      <c r="R182" s="317"/>
      <c r="S182" s="317"/>
      <c r="T182" s="317"/>
      <c r="U182" s="317"/>
      <c r="V182" s="317"/>
    </row>
    <row r="183" spans="1:22" s="36" customFormat="1" ht="6" customHeight="1" x14ac:dyDescent="0.2">
      <c r="A183" s="190"/>
      <c r="B183" s="147"/>
      <c r="C183" s="191"/>
      <c r="D183" s="155"/>
      <c r="E183" s="191"/>
      <c r="F183" s="53"/>
      <c r="G183" s="192"/>
      <c r="H183" s="51"/>
      <c r="I183" s="51"/>
      <c r="J183" s="181"/>
      <c r="K183" s="181"/>
      <c r="L183" s="65"/>
      <c r="M183" s="72"/>
      <c r="N183" s="65"/>
      <c r="O183" s="247"/>
      <c r="P183" s="247"/>
      <c r="Q183" s="247"/>
      <c r="R183" s="247"/>
      <c r="S183" s="247"/>
      <c r="T183" s="247"/>
      <c r="U183" s="247"/>
      <c r="V183" s="247"/>
    </row>
    <row r="184" spans="1:22" s="273" customFormat="1" x14ac:dyDescent="0.2">
      <c r="A184" s="154" t="s">
        <v>232</v>
      </c>
      <c r="B184" s="232"/>
      <c r="C184" s="51" t="s">
        <v>59</v>
      </c>
      <c r="D184" s="155" t="s">
        <v>68</v>
      </c>
      <c r="E184" s="420" t="s">
        <v>73</v>
      </c>
      <c r="F184" s="52">
        <v>12000</v>
      </c>
      <c r="G184" s="52">
        <v>40000</v>
      </c>
      <c r="H184" s="420" t="s">
        <v>44</v>
      </c>
      <c r="I184" s="420" t="s">
        <v>73</v>
      </c>
      <c r="J184" s="420" t="s">
        <v>284</v>
      </c>
      <c r="K184" s="420" t="s">
        <v>285</v>
      </c>
      <c r="L184" s="65">
        <v>500000</v>
      </c>
      <c r="M184" s="278">
        <v>600000</v>
      </c>
      <c r="N184" s="283"/>
      <c r="O184" s="34"/>
      <c r="P184" s="34"/>
      <c r="Q184" s="34"/>
      <c r="R184" s="34"/>
      <c r="S184" s="34"/>
      <c r="T184" s="34"/>
      <c r="U184" s="34"/>
      <c r="V184" s="34"/>
    </row>
    <row r="185" spans="1:22" s="36" customFormat="1" ht="6.75" customHeight="1" x14ac:dyDescent="0.2">
      <c r="A185" s="154"/>
      <c r="B185" s="232"/>
      <c r="C185" s="51"/>
      <c r="D185" s="155"/>
      <c r="E185" s="420"/>
      <c r="F185" s="52"/>
      <c r="G185" s="52"/>
      <c r="H185" s="420"/>
      <c r="I185" s="420"/>
      <c r="J185" s="420"/>
      <c r="K185" s="420"/>
      <c r="L185" s="65"/>
      <c r="M185" s="324"/>
      <c r="N185" s="283"/>
      <c r="O185" s="34"/>
      <c r="P185" s="34"/>
      <c r="Q185" s="34"/>
      <c r="R185" s="34"/>
      <c r="S185" s="34"/>
      <c r="T185" s="34"/>
      <c r="U185" s="34"/>
      <c r="V185" s="34"/>
    </row>
    <row r="186" spans="1:22" s="36" customFormat="1" ht="12.75" customHeight="1" x14ac:dyDescent="0.2">
      <c r="A186" s="235" t="s">
        <v>175</v>
      </c>
      <c r="B186" s="236"/>
      <c r="C186" s="237"/>
      <c r="D186" s="238"/>
      <c r="E186" s="239"/>
      <c r="F186" s="238"/>
      <c r="G186" s="238"/>
      <c r="H186" s="238"/>
      <c r="I186" s="238"/>
      <c r="J186" s="318"/>
      <c r="K186" s="318"/>
      <c r="L186" s="325"/>
      <c r="M186" s="330"/>
      <c r="N186" s="312"/>
      <c r="O186" s="312"/>
      <c r="P186" s="313"/>
      <c r="Q186" s="313"/>
      <c r="R186" s="313"/>
      <c r="S186" s="313"/>
      <c r="T186" s="313"/>
      <c r="U186" s="313"/>
      <c r="V186" s="313"/>
    </row>
    <row r="187" spans="1:22" s="36" customFormat="1" ht="6" customHeight="1" x14ac:dyDescent="0.2">
      <c r="A187" s="190"/>
      <c r="B187" s="147"/>
      <c r="C187" s="191"/>
      <c r="D187" s="155"/>
      <c r="E187" s="191"/>
      <c r="F187" s="53"/>
      <c r="G187" s="192"/>
      <c r="H187" s="51"/>
      <c r="I187" s="51"/>
      <c r="J187" s="181"/>
      <c r="K187" s="181"/>
      <c r="L187" s="65"/>
      <c r="M187" s="72"/>
      <c r="N187" s="65"/>
      <c r="O187" s="247"/>
      <c r="P187" s="247"/>
      <c r="Q187" s="247"/>
      <c r="R187" s="247"/>
      <c r="S187" s="247"/>
      <c r="T187" s="247"/>
      <c r="U187" s="247"/>
      <c r="V187" s="247"/>
    </row>
    <row r="188" spans="1:22" s="36" customFormat="1" ht="12.75" customHeight="1" x14ac:dyDescent="0.2">
      <c r="A188" s="460" t="s">
        <v>177</v>
      </c>
      <c r="B188" s="382"/>
      <c r="C188" s="95" t="s">
        <v>59</v>
      </c>
      <c r="D188" s="152" t="s">
        <v>68</v>
      </c>
      <c r="E188" s="95">
        <v>1999</v>
      </c>
      <c r="F188" s="157">
        <v>8500</v>
      </c>
      <c r="G188" s="157">
        <v>30000</v>
      </c>
      <c r="H188" s="165" t="s">
        <v>277</v>
      </c>
      <c r="I188" s="95" t="s">
        <v>278</v>
      </c>
      <c r="J188" s="165">
        <v>41944</v>
      </c>
      <c r="K188" s="165">
        <v>42186</v>
      </c>
      <c r="L188" s="141">
        <v>695000</v>
      </c>
      <c r="M188" s="281">
        <v>650000</v>
      </c>
      <c r="N188" s="65"/>
      <c r="O188" s="247"/>
      <c r="P188" s="247"/>
      <c r="Q188" s="247"/>
      <c r="R188" s="247"/>
      <c r="S188" s="247"/>
      <c r="T188" s="247"/>
      <c r="U188" s="247"/>
      <c r="V188" s="247"/>
    </row>
    <row r="189" spans="1:22" s="36" customFormat="1" ht="12.75" customHeight="1" x14ac:dyDescent="0.2">
      <c r="A189" s="168"/>
      <c r="B189" s="382"/>
      <c r="C189" s="95"/>
      <c r="D189" s="152"/>
      <c r="E189" s="95"/>
      <c r="F189" s="157"/>
      <c r="G189" s="157"/>
      <c r="H189" s="165" t="s">
        <v>277</v>
      </c>
      <c r="I189" s="95" t="s">
        <v>278</v>
      </c>
      <c r="J189" s="165">
        <v>42248</v>
      </c>
      <c r="K189" s="165">
        <v>42491</v>
      </c>
      <c r="L189" s="141">
        <v>695000</v>
      </c>
      <c r="M189" s="281">
        <v>695000</v>
      </c>
      <c r="N189" s="65"/>
      <c r="O189" s="247"/>
      <c r="P189" s="247"/>
      <c r="Q189" s="247"/>
      <c r="R189" s="247"/>
      <c r="S189" s="247"/>
      <c r="T189" s="247"/>
      <c r="U189" s="247"/>
      <c r="V189" s="247"/>
    </row>
    <row r="190" spans="1:22" s="36" customFormat="1" ht="12.75" customHeight="1" x14ac:dyDescent="0.2">
      <c r="A190" s="168"/>
      <c r="B190" s="382"/>
      <c r="C190" s="95"/>
      <c r="D190" s="152"/>
      <c r="E190" s="95"/>
      <c r="F190" s="157"/>
      <c r="G190" s="157"/>
      <c r="H190" s="165" t="s">
        <v>277</v>
      </c>
      <c r="I190" s="95" t="s">
        <v>278</v>
      </c>
      <c r="J190" s="165">
        <v>42491</v>
      </c>
      <c r="K190" s="434">
        <v>42753</v>
      </c>
      <c r="L190" s="141">
        <v>695000</v>
      </c>
      <c r="M190" s="281">
        <v>695000</v>
      </c>
      <c r="N190" s="65"/>
      <c r="O190" s="59"/>
      <c r="P190" s="247"/>
      <c r="Q190" s="247"/>
      <c r="R190" s="247"/>
      <c r="S190" s="247"/>
      <c r="T190" s="247"/>
      <c r="U190" s="247"/>
      <c r="V190" s="247"/>
    </row>
    <row r="191" spans="1:22" s="36" customFormat="1" ht="5.25" customHeight="1" x14ac:dyDescent="0.2">
      <c r="A191" s="167"/>
      <c r="B191" s="143"/>
      <c r="C191" s="51"/>
      <c r="D191" s="159"/>
      <c r="E191" s="51"/>
      <c r="F191" s="53"/>
      <c r="G191" s="53"/>
      <c r="H191" s="181"/>
      <c r="I191" s="51"/>
      <c r="J191" s="181"/>
      <c r="K191" s="181"/>
      <c r="L191" s="65"/>
      <c r="M191" s="72"/>
      <c r="N191" s="65"/>
      <c r="O191" s="247"/>
      <c r="P191" s="247"/>
      <c r="Q191" s="247"/>
      <c r="R191" s="247"/>
      <c r="S191" s="247"/>
      <c r="T191" s="247"/>
      <c r="U191" s="247"/>
      <c r="V191" s="247"/>
    </row>
    <row r="192" spans="1:22" s="273" customFormat="1" ht="12.75" customHeight="1" x14ac:dyDescent="0.2">
      <c r="A192" s="235" t="s">
        <v>263</v>
      </c>
      <c r="B192" s="241"/>
      <c r="C192" s="237"/>
      <c r="D192" s="238"/>
      <c r="E192" s="239"/>
      <c r="F192" s="238"/>
      <c r="G192" s="238"/>
      <c r="H192" s="238"/>
      <c r="I192" s="238"/>
      <c r="J192" s="318"/>
      <c r="K192" s="318"/>
      <c r="L192" s="360"/>
      <c r="M192" s="361"/>
      <c r="N192" s="310"/>
      <c r="O192" s="315"/>
      <c r="P192" s="314"/>
      <c r="Q192" s="314"/>
      <c r="R192" s="314"/>
      <c r="S192" s="314"/>
      <c r="T192" s="314"/>
      <c r="U192" s="314"/>
      <c r="V192" s="314"/>
    </row>
    <row r="193" spans="1:22" s="36" customFormat="1" ht="4.5" customHeight="1" x14ac:dyDescent="0.2">
      <c r="A193" s="353"/>
      <c r="B193" s="354"/>
      <c r="C193" s="355"/>
      <c r="D193" s="356"/>
      <c r="E193" s="357"/>
      <c r="F193" s="356"/>
      <c r="G193" s="356"/>
      <c r="H193" s="356"/>
      <c r="I193" s="356"/>
      <c r="J193" s="358"/>
      <c r="K193" s="358"/>
      <c r="L193" s="362"/>
      <c r="M193" s="363"/>
      <c r="N193" s="310"/>
      <c r="O193" s="315"/>
      <c r="P193" s="314"/>
      <c r="Q193" s="314"/>
      <c r="R193" s="314"/>
      <c r="S193" s="314"/>
      <c r="T193" s="314"/>
      <c r="U193" s="314"/>
      <c r="V193" s="314"/>
    </row>
    <row r="194" spans="1:22" s="372" customFormat="1" x14ac:dyDescent="0.2">
      <c r="A194" s="446" t="s">
        <v>54</v>
      </c>
      <c r="B194" s="72">
        <v>-7</v>
      </c>
      <c r="C194" s="51" t="s">
        <v>60</v>
      </c>
      <c r="D194" s="51"/>
      <c r="E194" s="51" t="s">
        <v>55</v>
      </c>
      <c r="F194" s="53">
        <v>5400</v>
      </c>
      <c r="G194" s="53">
        <v>30000</v>
      </c>
      <c r="H194" s="51" t="s">
        <v>45</v>
      </c>
      <c r="I194" s="51" t="s">
        <v>299</v>
      </c>
      <c r="J194" s="343">
        <v>41639</v>
      </c>
      <c r="K194" s="343">
        <v>41659</v>
      </c>
      <c r="L194" s="255">
        <v>525000</v>
      </c>
      <c r="M194" s="72">
        <v>380000</v>
      </c>
      <c r="N194" s="36"/>
      <c r="O194" s="7"/>
      <c r="P194" s="7"/>
      <c r="Q194" s="7"/>
      <c r="R194" s="7"/>
      <c r="S194" s="7"/>
      <c r="T194" s="7"/>
      <c r="U194" s="7"/>
      <c r="V194" s="7"/>
    </row>
    <row r="195" spans="1:22" s="273" customFormat="1" ht="12.75" customHeight="1" x14ac:dyDescent="0.2">
      <c r="A195" s="458" t="s">
        <v>21</v>
      </c>
      <c r="B195" s="142"/>
      <c r="C195" s="95" t="s">
        <v>59</v>
      </c>
      <c r="D195" s="178" t="s">
        <v>68</v>
      </c>
      <c r="E195" s="95" t="s">
        <v>30</v>
      </c>
      <c r="F195" s="157">
        <v>7000</v>
      </c>
      <c r="G195" s="157">
        <v>25000</v>
      </c>
      <c r="H195" s="189" t="s">
        <v>44</v>
      </c>
      <c r="I195" s="165" t="s">
        <v>261</v>
      </c>
      <c r="J195" s="434">
        <v>41659</v>
      </c>
      <c r="K195" s="434">
        <v>41729</v>
      </c>
      <c r="L195" s="386">
        <v>500000</v>
      </c>
      <c r="M195" s="387">
        <v>500000</v>
      </c>
      <c r="N195" s="277"/>
      <c r="O195" s="36"/>
      <c r="P195" s="36"/>
      <c r="Q195" s="36"/>
      <c r="R195" s="36"/>
      <c r="S195" s="36"/>
      <c r="T195" s="36"/>
      <c r="U195" s="36"/>
      <c r="V195" s="36"/>
    </row>
    <row r="196" spans="1:22" s="36" customFormat="1" ht="6" customHeight="1" x14ac:dyDescent="0.2">
      <c r="A196" s="190"/>
      <c r="B196" s="148"/>
      <c r="C196" s="191"/>
      <c r="D196" s="155"/>
      <c r="E196" s="191"/>
      <c r="F196" s="53"/>
      <c r="G196" s="192"/>
      <c r="H196" s="51"/>
      <c r="I196" s="51"/>
      <c r="J196" s="181"/>
      <c r="K196" s="181"/>
      <c r="L196" s="65"/>
      <c r="M196" s="72"/>
      <c r="N196" s="65"/>
      <c r="O196" s="247"/>
      <c r="P196" s="247"/>
      <c r="Q196" s="247"/>
      <c r="R196" s="247"/>
      <c r="S196" s="247"/>
      <c r="T196" s="247"/>
      <c r="U196" s="247"/>
      <c r="V196" s="247"/>
    </row>
    <row r="197" spans="1:22" s="36" customFormat="1" ht="15" x14ac:dyDescent="0.2">
      <c r="A197" s="235" t="s">
        <v>176</v>
      </c>
      <c r="B197" s="236"/>
      <c r="C197" s="237"/>
      <c r="D197" s="238"/>
      <c r="E197" s="239"/>
      <c r="F197" s="238"/>
      <c r="G197" s="238"/>
      <c r="H197" s="238"/>
      <c r="I197" s="238"/>
      <c r="J197" s="318"/>
      <c r="K197" s="318"/>
      <c r="L197" s="360"/>
      <c r="M197" s="364"/>
      <c r="N197" s="312"/>
      <c r="O197" s="312"/>
      <c r="P197" s="313"/>
      <c r="Q197" s="313"/>
      <c r="R197" s="313"/>
      <c r="S197" s="313"/>
      <c r="T197" s="313"/>
      <c r="U197" s="313"/>
      <c r="V197" s="313"/>
    </row>
    <row r="198" spans="1:22" s="36" customFormat="1" ht="6" customHeight="1" x14ac:dyDescent="0.2">
      <c r="A198" s="190"/>
      <c r="B198" s="146"/>
      <c r="C198" s="191"/>
      <c r="D198" s="155"/>
      <c r="E198" s="191"/>
      <c r="F198" s="53"/>
      <c r="G198" s="192"/>
      <c r="H198" s="51"/>
      <c r="I198" s="51"/>
      <c r="J198" s="181"/>
      <c r="K198" s="181"/>
      <c r="L198" s="65"/>
      <c r="M198" s="72"/>
      <c r="N198" s="65"/>
      <c r="O198" s="59"/>
      <c r="P198" s="59"/>
      <c r="Q198" s="59"/>
      <c r="R198" s="59"/>
      <c r="S198" s="59"/>
      <c r="T198" s="59"/>
      <c r="U198" s="59"/>
      <c r="V198" s="59"/>
    </row>
    <row r="199" spans="1:22" s="36" customFormat="1" x14ac:dyDescent="0.2">
      <c r="A199" s="442" t="s">
        <v>166</v>
      </c>
      <c r="B199" s="149" t="s">
        <v>295</v>
      </c>
      <c r="C199" s="51" t="s">
        <v>60</v>
      </c>
      <c r="D199" s="155" t="s">
        <v>68</v>
      </c>
      <c r="E199" s="184">
        <v>2010</v>
      </c>
      <c r="F199" s="185">
        <v>10000</v>
      </c>
      <c r="G199" s="185">
        <v>30000</v>
      </c>
      <c r="H199" s="180" t="s">
        <v>39</v>
      </c>
      <c r="I199" s="181" t="s">
        <v>88</v>
      </c>
      <c r="J199" s="181">
        <v>42186</v>
      </c>
      <c r="K199" s="181">
        <v>42917</v>
      </c>
      <c r="L199" s="344">
        <v>542000</v>
      </c>
      <c r="M199" s="72">
        <v>533000</v>
      </c>
      <c r="N199" s="65"/>
      <c r="O199" s="59"/>
      <c r="P199" s="59"/>
      <c r="Q199" s="59"/>
      <c r="R199" s="59"/>
      <c r="S199" s="59"/>
      <c r="T199" s="59"/>
      <c r="U199" s="59"/>
      <c r="V199" s="59"/>
    </row>
    <row r="200" spans="1:22" s="273" customFormat="1" x14ac:dyDescent="0.2">
      <c r="A200" s="487" t="s">
        <v>168</v>
      </c>
      <c r="B200" s="389" t="s">
        <v>173</v>
      </c>
      <c r="C200" s="390" t="s">
        <v>60</v>
      </c>
      <c r="D200" s="390"/>
      <c r="E200" s="390" t="s">
        <v>27</v>
      </c>
      <c r="F200" s="391">
        <v>4500</v>
      </c>
      <c r="G200" s="391">
        <v>25000</v>
      </c>
      <c r="H200" s="390" t="s">
        <v>39</v>
      </c>
      <c r="I200" s="390" t="s">
        <v>88</v>
      </c>
      <c r="J200" s="392">
        <v>42064</v>
      </c>
      <c r="K200" s="392">
        <v>42430</v>
      </c>
      <c r="L200" s="486">
        <v>405000</v>
      </c>
      <c r="M200" s="393">
        <v>400000</v>
      </c>
      <c r="N200" s="46"/>
      <c r="O200" s="59"/>
      <c r="P200" s="59"/>
      <c r="Q200" s="59"/>
      <c r="R200" s="59"/>
      <c r="S200" s="59"/>
      <c r="T200" s="59"/>
      <c r="U200" s="59"/>
      <c r="V200" s="59"/>
    </row>
    <row r="201" spans="1:22" s="36" customFormat="1" ht="6" customHeight="1" x14ac:dyDescent="0.2">
      <c r="A201" s="158"/>
      <c r="B201" s="143"/>
      <c r="C201" s="51"/>
      <c r="D201" s="51"/>
      <c r="E201" s="51"/>
      <c r="F201" s="53"/>
      <c r="G201" s="53"/>
      <c r="H201" s="51"/>
      <c r="I201" s="51"/>
      <c r="J201" s="64"/>
      <c r="K201" s="64"/>
      <c r="L201" s="67"/>
      <c r="M201" s="293"/>
      <c r="N201" s="46"/>
      <c r="O201" s="247"/>
      <c r="P201" s="247"/>
      <c r="Q201" s="247"/>
      <c r="R201" s="247"/>
      <c r="S201" s="247"/>
      <c r="T201" s="247"/>
      <c r="U201" s="247"/>
      <c r="V201" s="247"/>
    </row>
    <row r="202" spans="1:22" s="36" customFormat="1" ht="15" x14ac:dyDescent="0.2">
      <c r="A202" s="235" t="s">
        <v>90</v>
      </c>
      <c r="B202" s="236"/>
      <c r="C202" s="237"/>
      <c r="D202" s="238"/>
      <c r="E202" s="239"/>
      <c r="F202" s="238"/>
      <c r="G202" s="238"/>
      <c r="H202" s="238"/>
      <c r="I202" s="238"/>
      <c r="J202" s="238"/>
      <c r="K202" s="238"/>
      <c r="L202" s="365"/>
      <c r="M202" s="366"/>
      <c r="N202" s="312"/>
      <c r="O202" s="312"/>
      <c r="P202" s="313"/>
      <c r="Q202" s="313"/>
      <c r="R202" s="313"/>
      <c r="S202" s="313"/>
      <c r="T202" s="313"/>
      <c r="U202" s="313"/>
      <c r="V202" s="313"/>
    </row>
    <row r="203" spans="1:22" s="36" customFormat="1" ht="6" customHeight="1" x14ac:dyDescent="0.2">
      <c r="A203" s="193"/>
      <c r="B203" s="149"/>
      <c r="C203" s="194"/>
      <c r="D203" s="194"/>
      <c r="E203" s="195"/>
      <c r="F203" s="196"/>
      <c r="G203" s="196"/>
      <c r="H203" s="197"/>
      <c r="I203" s="198"/>
      <c r="J203" s="199"/>
      <c r="K203" s="199"/>
      <c r="L203" s="200"/>
      <c r="M203" s="298"/>
      <c r="N203" s="200"/>
      <c r="O203" s="59"/>
      <c r="P203" s="59"/>
      <c r="Q203" s="59"/>
      <c r="R203" s="59"/>
      <c r="S203" s="59"/>
      <c r="T203" s="59"/>
      <c r="U203" s="59"/>
      <c r="V203" s="59"/>
    </row>
    <row r="204" spans="1:22" s="36" customFormat="1" x14ac:dyDescent="0.2">
      <c r="A204" s="537" t="s">
        <v>222</v>
      </c>
      <c r="B204" s="72">
        <v>-6</v>
      </c>
      <c r="C204" s="51"/>
      <c r="D204" s="155"/>
      <c r="E204" s="184">
        <v>2004</v>
      </c>
      <c r="F204" s="185">
        <v>400</v>
      </c>
      <c r="G204" s="185">
        <v>30000</v>
      </c>
      <c r="H204" s="180" t="s">
        <v>15</v>
      </c>
      <c r="I204" s="181" t="s">
        <v>43</v>
      </c>
      <c r="J204" s="181">
        <v>42186</v>
      </c>
      <c r="K204" s="181">
        <v>42552</v>
      </c>
      <c r="L204" s="344">
        <v>160000</v>
      </c>
      <c r="M204" s="72">
        <v>109000</v>
      </c>
      <c r="N204" s="65"/>
      <c r="O204" s="59"/>
      <c r="P204" s="59"/>
      <c r="Q204" s="59"/>
      <c r="R204" s="59"/>
      <c r="S204" s="59"/>
      <c r="T204" s="59"/>
      <c r="U204" s="59"/>
      <c r="V204" s="59"/>
    </row>
    <row r="205" spans="1:22" s="36" customFormat="1" ht="12.75" customHeight="1" x14ac:dyDescent="0.2">
      <c r="A205" s="437" t="s">
        <v>79</v>
      </c>
      <c r="B205" s="281" t="s">
        <v>173</v>
      </c>
      <c r="C205" s="280"/>
      <c r="D205" s="280"/>
      <c r="E205" s="479" t="s">
        <v>80</v>
      </c>
      <c r="F205" s="188">
        <v>400</v>
      </c>
      <c r="G205" s="188">
        <v>30000</v>
      </c>
      <c r="H205" s="189" t="s">
        <v>37</v>
      </c>
      <c r="I205" s="189" t="s">
        <v>43</v>
      </c>
      <c r="J205" s="165">
        <v>42736</v>
      </c>
      <c r="K205" s="165">
        <v>43100</v>
      </c>
      <c r="L205" s="141">
        <v>240000</v>
      </c>
      <c r="M205" s="281">
        <v>231000</v>
      </c>
      <c r="N205" s="200"/>
      <c r="O205" s="59"/>
      <c r="P205" s="59"/>
      <c r="Q205" s="59"/>
      <c r="R205" s="59"/>
      <c r="S205" s="59"/>
      <c r="T205" s="59"/>
      <c r="U205" s="59"/>
      <c r="V205" s="59"/>
    </row>
    <row r="206" spans="1:22" x14ac:dyDescent="0.2">
      <c r="A206" s="530"/>
      <c r="B206" s="371" t="s">
        <v>173</v>
      </c>
      <c r="C206" s="531"/>
      <c r="D206" s="531"/>
      <c r="E206" s="531"/>
      <c r="F206" s="531"/>
      <c r="G206" s="531"/>
      <c r="H206" s="532" t="s">
        <v>37</v>
      </c>
      <c r="I206" s="532" t="s">
        <v>43</v>
      </c>
      <c r="J206" s="533">
        <v>43101</v>
      </c>
      <c r="K206" s="533">
        <v>43465</v>
      </c>
      <c r="L206" s="370">
        <v>250000</v>
      </c>
      <c r="M206" s="371">
        <v>240000</v>
      </c>
    </row>
    <row r="207" spans="1:22" s="36" customFormat="1" ht="6" customHeight="1" x14ac:dyDescent="0.2">
      <c r="A207" s="201"/>
      <c r="B207" s="150"/>
      <c r="C207" s="56"/>
      <c r="D207" s="56"/>
      <c r="E207" s="56"/>
      <c r="F207" s="56"/>
      <c r="G207" s="56"/>
      <c r="H207" s="56"/>
      <c r="I207" s="56"/>
      <c r="J207" s="56"/>
      <c r="K207" s="56"/>
      <c r="L207" s="56"/>
      <c r="M207" s="299"/>
      <c r="O207" s="300"/>
      <c r="P207" s="300"/>
      <c r="Q207" s="300"/>
      <c r="R207" s="300"/>
      <c r="S207" s="300"/>
      <c r="T207" s="300"/>
      <c r="U207" s="300"/>
      <c r="V207" s="300"/>
    </row>
    <row r="208" spans="1:22" s="36" customFormat="1" ht="15" x14ac:dyDescent="0.2">
      <c r="A208" s="248" t="s">
        <v>276</v>
      </c>
      <c r="B208" s="249"/>
      <c r="C208" s="250"/>
      <c r="D208" s="251"/>
      <c r="E208" s="252"/>
      <c r="F208" s="251"/>
      <c r="G208" s="251"/>
      <c r="H208" s="253"/>
      <c r="I208" s="251"/>
      <c r="J208" s="251"/>
      <c r="K208" s="251"/>
      <c r="L208" s="251"/>
      <c r="M208" s="297"/>
      <c r="N208" s="312"/>
      <c r="O208" s="312"/>
      <c r="P208" s="313"/>
      <c r="Q208" s="313"/>
      <c r="R208" s="313"/>
      <c r="S208" s="313"/>
      <c r="T208" s="313"/>
      <c r="U208" s="313"/>
      <c r="V208" s="313"/>
    </row>
    <row r="209" spans="1:14" ht="43.5" customHeight="1" x14ac:dyDescent="0.2">
      <c r="A209" s="544" t="s">
        <v>270</v>
      </c>
      <c r="B209" s="544"/>
      <c r="C209" s="544"/>
      <c r="D209" s="544"/>
      <c r="E209" s="544"/>
      <c r="F209" s="544"/>
      <c r="G209" s="544"/>
      <c r="H209" s="544"/>
      <c r="I209" s="544"/>
      <c r="J209" s="544"/>
      <c r="K209" s="544"/>
      <c r="L209" s="544"/>
      <c r="M209" s="544"/>
      <c r="N209" s="23"/>
    </row>
    <row r="211" spans="1:14" x14ac:dyDescent="0.2">
      <c r="A211" s="54"/>
      <c r="B211" s="54"/>
      <c r="C211" s="304" t="s">
        <v>305</v>
      </c>
      <c r="D211" s="304" t="s">
        <v>290</v>
      </c>
      <c r="E211" s="304" t="s">
        <v>274</v>
      </c>
      <c r="F211" s="304" t="s">
        <v>262</v>
      </c>
      <c r="G211" s="304" t="s">
        <v>245</v>
      </c>
      <c r="H211" s="304" t="s">
        <v>244</v>
      </c>
      <c r="I211" s="304" t="s">
        <v>226</v>
      </c>
      <c r="J211" s="304" t="s">
        <v>147</v>
      </c>
      <c r="M211" s="44"/>
      <c r="N211" s="283"/>
    </row>
    <row r="212" spans="1:14" x14ac:dyDescent="0.2">
      <c r="A212" s="7" t="s">
        <v>91</v>
      </c>
      <c r="C212" s="306">
        <v>0.91100000000000003</v>
      </c>
      <c r="D212" s="306">
        <v>0.83799999999999997</v>
      </c>
      <c r="E212" s="306">
        <v>0.95499999999999996</v>
      </c>
      <c r="F212" s="306">
        <v>0.95899999999999996</v>
      </c>
      <c r="G212" s="306">
        <v>0.92400000000000004</v>
      </c>
      <c r="H212" s="306">
        <v>0.89</v>
      </c>
      <c r="I212" s="306">
        <v>0.89556244743569613</v>
      </c>
      <c r="J212" s="306">
        <v>0.86512536368209481</v>
      </c>
      <c r="M212" s="55"/>
      <c r="N212" s="66"/>
    </row>
    <row r="213" spans="1:14" x14ac:dyDescent="0.2">
      <c r="A213" s="7" t="s">
        <v>17</v>
      </c>
      <c r="C213" s="306">
        <v>0.91800000000000004</v>
      </c>
      <c r="D213" s="306">
        <v>0.86399999999999999</v>
      </c>
      <c r="E213" s="306">
        <v>0.90900000000000003</v>
      </c>
      <c r="F213" s="306">
        <v>0.96099999999999997</v>
      </c>
      <c r="G213" s="306">
        <v>0.94499999999999995</v>
      </c>
      <c r="H213" s="306">
        <v>0.83099999999999996</v>
      </c>
      <c r="I213" s="306">
        <v>0.89659052070760925</v>
      </c>
      <c r="J213" s="306">
        <v>0.89358643991008901</v>
      </c>
      <c r="M213" s="55"/>
      <c r="N213" s="66"/>
    </row>
    <row r="214" spans="1:14" x14ac:dyDescent="0.2">
      <c r="A214" s="7" t="s">
        <v>92</v>
      </c>
      <c r="C214" s="306">
        <v>0.98299999999999998</v>
      </c>
      <c r="D214" s="306">
        <v>0.97599999999999998</v>
      </c>
      <c r="E214" s="306">
        <v>0.97299999999999998</v>
      </c>
      <c r="F214" s="306">
        <v>0.95399999999999996</v>
      </c>
      <c r="G214" s="306">
        <v>0.97899999999999998</v>
      </c>
      <c r="H214" s="306">
        <v>0.97799999999999998</v>
      </c>
      <c r="I214" s="306">
        <v>0.98015254351186076</v>
      </c>
      <c r="J214" s="306">
        <v>0.94435554959374524</v>
      </c>
      <c r="M214" s="55"/>
      <c r="N214" s="66"/>
    </row>
    <row r="215" spans="1:14" x14ac:dyDescent="0.2">
      <c r="A215" s="7" t="s">
        <v>87</v>
      </c>
      <c r="C215" s="306">
        <v>0.94499999999999995</v>
      </c>
      <c r="D215" s="306">
        <v>0.96399999999999997</v>
      </c>
      <c r="E215" s="306">
        <v>0.93899999999999995</v>
      </c>
      <c r="F215" s="306">
        <v>0.90400000000000003</v>
      </c>
      <c r="G215" s="306">
        <v>0.88200000000000001</v>
      </c>
      <c r="H215" s="306">
        <v>0.90600000000000003</v>
      </c>
      <c r="I215" s="306">
        <v>0.95385325533334342</v>
      </c>
      <c r="J215" s="306">
        <v>0.91590696769577751</v>
      </c>
      <c r="M215" s="55"/>
      <c r="N215" s="66"/>
    </row>
    <row r="216" spans="1:14" x14ac:dyDescent="0.2">
      <c r="A216" s="7" t="s">
        <v>93</v>
      </c>
      <c r="C216" s="306">
        <v>0.98599999999999999</v>
      </c>
      <c r="D216" s="306">
        <v>0.92100000000000004</v>
      </c>
      <c r="E216" s="306">
        <v>0.95199999999999996</v>
      </c>
      <c r="F216" s="306">
        <v>0.97199999999999998</v>
      </c>
      <c r="G216" s="306">
        <v>0.94299999999999995</v>
      </c>
      <c r="H216" s="306">
        <v>0.92100000000000004</v>
      </c>
      <c r="I216" s="306">
        <v>0.93400000000000005</v>
      </c>
      <c r="J216" s="306">
        <v>0.96799999999999997</v>
      </c>
      <c r="M216" s="55"/>
      <c r="N216" s="66"/>
    </row>
    <row r="217" spans="1:14" x14ac:dyDescent="0.2">
      <c r="A217" s="7" t="s">
        <v>268</v>
      </c>
      <c r="C217" s="305">
        <v>0.93100000000000005</v>
      </c>
      <c r="D217" s="305">
        <v>0.88</v>
      </c>
      <c r="E217" s="305">
        <v>0.94699999999999995</v>
      </c>
      <c r="F217" s="305">
        <v>0.94899999999999995</v>
      </c>
      <c r="G217" s="305">
        <v>0.92700000000000005</v>
      </c>
      <c r="H217" s="305">
        <v>0.89600000000000002</v>
      </c>
      <c r="I217" s="305">
        <v>0.91800000000000004</v>
      </c>
      <c r="J217" s="305">
        <v>0.88900000000000001</v>
      </c>
      <c r="M217" s="66"/>
      <c r="N217" s="66"/>
    </row>
    <row r="218" spans="1:14" x14ac:dyDescent="0.2">
      <c r="K218" s="57"/>
    </row>
    <row r="219" spans="1:14" x14ac:dyDescent="0.2">
      <c r="A219" s="7" t="s">
        <v>100</v>
      </c>
      <c r="C219" s="58" t="s">
        <v>101</v>
      </c>
      <c r="K219" s="57"/>
    </row>
    <row r="220" spans="1:14" x14ac:dyDescent="0.2">
      <c r="K220" s="57"/>
    </row>
    <row r="221" spans="1:14" x14ac:dyDescent="0.2">
      <c r="K221" s="57"/>
    </row>
    <row r="222" spans="1:14" x14ac:dyDescent="0.2">
      <c r="K222" s="57"/>
    </row>
    <row r="223" spans="1:14" x14ac:dyDescent="0.2">
      <c r="K223" s="57"/>
    </row>
    <row r="224" spans="1:14" x14ac:dyDescent="0.2">
      <c r="K224" s="57"/>
    </row>
    <row r="225" spans="11:11" x14ac:dyDescent="0.2">
      <c r="K225" s="57"/>
    </row>
    <row r="226" spans="11:11" x14ac:dyDescent="0.2">
      <c r="K226" s="57"/>
    </row>
    <row r="227" spans="11:11" x14ac:dyDescent="0.2">
      <c r="K227" s="57"/>
    </row>
    <row r="228" spans="11:11" x14ac:dyDescent="0.2">
      <c r="K228" s="57"/>
    </row>
  </sheetData>
  <autoFilter ref="A8:J8"/>
  <customSheetViews>
    <customSheetView guid="{2B5E9AF3-7E15-4FFC-BC57-F18A8661CB86}" scale="75" printArea="1" showRuler="0">
      <selection activeCell="A26" sqref="A26"/>
      <rowBreaks count="7" manualBreakCount="7">
        <brk id="86" max="11" man="1"/>
        <brk id="142" max="11" man="1"/>
        <brk id="207" max="11" man="1"/>
        <brk id="248" max="16383" man="1"/>
        <brk id="301" max="16383" man="1"/>
        <brk id="326" max="11" man="1"/>
        <brk id="336" max="11" man="1"/>
      </rowBreaks>
      <pageMargins left="0.5" right="0" top="0.39" bottom="0.5" header="0.92" footer="0.25"/>
      <pageSetup scale="60" fitToHeight="0" orientation="portrait" r:id="rId1"/>
      <headerFooter alignWithMargins="0">
        <oddFooter>&amp;RPage &amp;P</oddFooter>
      </headerFooter>
    </customSheetView>
    <customSheetView guid="{6B3EFEE6-6D4B-487B-9131-15FDA5ABAE22}" scale="85" showPageBreaks="1" fitToPage="1" printArea="1" showRuler="0" topLeftCell="A103">
      <selection activeCell="K255" sqref="K255"/>
      <rowBreaks count="7" manualBreakCount="7">
        <brk id="83" max="11" man="1"/>
        <brk id="138" max="11" man="1"/>
        <brk id="204" max="11" man="1"/>
        <brk id="245" max="16383" man="1"/>
        <brk id="286" max="16383" man="1"/>
        <brk id="311" max="11" man="1"/>
        <brk id="321" max="11" man="1"/>
      </rowBreaks>
      <pageMargins left="0.5" right="0" top="0.39" bottom="0.5" header="0.92" footer="0.25"/>
      <pageSetup scale="49" fitToHeight="0" orientation="portrait" r:id="rId2"/>
      <headerFooter alignWithMargins="0">
        <oddFooter>&amp;RPage &amp;P</oddFooter>
      </headerFooter>
    </customSheetView>
  </customSheetViews>
  <mergeCells count="7">
    <mergeCell ref="S6:V6"/>
    <mergeCell ref="S7:V7"/>
    <mergeCell ref="A209:M209"/>
    <mergeCell ref="A3:M3"/>
    <mergeCell ref="A4:M4"/>
    <mergeCell ref="O7:R7"/>
    <mergeCell ref="O6:R6"/>
  </mergeCells>
  <phoneticPr fontId="0" type="noConversion"/>
  <printOptions horizontalCentered="1"/>
  <pageMargins left="0" right="0" top="0" bottom="0" header="0" footer="0"/>
  <pageSetup paperSize="3" scale="60" fitToHeight="3" orientation="landscape" r:id="rId3"/>
  <headerFooter alignWithMargins="0">
    <oddFooter>&amp;RPage &amp;P</oddFooter>
  </headerFooter>
  <rowBreaks count="3" manualBreakCount="3">
    <brk id="79" max="21" man="1"/>
    <brk id="99" max="21" man="1"/>
    <brk id="148" max="21" man="1"/>
  </rowBreaks>
  <ignoredErrors>
    <ignoredError sqref="B145 B95"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view="pageBreakPreview" topLeftCell="B1" zoomScaleNormal="100" zoomScaleSheetLayoutView="100" workbookViewId="0">
      <selection activeCell="B3" sqref="A3:XFD3"/>
    </sheetView>
  </sheetViews>
  <sheetFormatPr defaultRowHeight="14.25" x14ac:dyDescent="0.2"/>
  <cols>
    <col min="1" max="1" width="5.140625" hidden="1" customWidth="1"/>
    <col min="2" max="2" width="5.140625" style="29" customWidth="1"/>
    <col min="3" max="3" width="28.7109375" customWidth="1"/>
    <col min="4" max="4" width="9.7109375" customWidth="1"/>
    <col min="5" max="5" width="3.7109375" customWidth="1"/>
    <col min="6" max="6" width="10.7109375" customWidth="1"/>
    <col min="7" max="7" width="11.7109375" customWidth="1"/>
    <col min="8" max="8" width="8.7109375" customWidth="1"/>
    <col min="9" max="10" width="14.7109375" customWidth="1"/>
    <col min="11" max="13" width="17.7109375" customWidth="1"/>
    <col min="14" max="14" width="10.42578125" customWidth="1"/>
    <col min="15" max="15" width="41.7109375" style="26" customWidth="1"/>
    <col min="18" max="18" width="9.42578125" customWidth="1"/>
  </cols>
  <sheetData>
    <row r="1" spans="1:15" s="6" customFormat="1" ht="41.25" customHeight="1" x14ac:dyDescent="0.2">
      <c r="B1" s="28"/>
      <c r="C1" s="7"/>
      <c r="E1" s="8"/>
      <c r="F1" s="9"/>
      <c r="G1" s="9"/>
      <c r="K1" s="42"/>
      <c r="M1" s="7"/>
      <c r="O1" s="25"/>
    </row>
    <row r="2" spans="1:15" s="6" customFormat="1" ht="13.5" customHeight="1" x14ac:dyDescent="0.2">
      <c r="B2" s="31" t="str">
        <f>Report!A2</f>
        <v>Updated: October 16, 2013</v>
      </c>
      <c r="C2" s="31"/>
      <c r="D2" s="10"/>
      <c r="M2" s="7"/>
      <c r="O2" s="25"/>
    </row>
    <row r="3" spans="1:15" s="6" customFormat="1" ht="16.5" customHeight="1" x14ac:dyDescent="0.2">
      <c r="B3" s="32" t="str">
        <f>Report!A3</f>
        <v>Revisions Noted in Bold</v>
      </c>
      <c r="C3" s="32"/>
      <c r="D3" s="32"/>
      <c r="E3" s="32"/>
      <c r="F3" s="32"/>
      <c r="G3" s="32"/>
      <c r="H3" s="32"/>
      <c r="I3" s="32"/>
      <c r="J3" s="32"/>
      <c r="K3" s="32"/>
      <c r="L3" s="32"/>
      <c r="M3" s="32"/>
      <c r="N3" s="32"/>
      <c r="O3" s="25"/>
    </row>
    <row r="5" spans="1:15" ht="14.45" customHeight="1" x14ac:dyDescent="0.2">
      <c r="B5" s="556" t="s">
        <v>82</v>
      </c>
      <c r="C5" s="556"/>
      <c r="D5" s="14"/>
      <c r="E5" s="15"/>
      <c r="F5" s="16"/>
      <c r="G5" s="12"/>
      <c r="H5" s="12"/>
      <c r="I5" s="13"/>
      <c r="J5" s="17"/>
      <c r="K5" s="18"/>
      <c r="L5" s="18"/>
      <c r="M5" s="19"/>
      <c r="N5" s="20"/>
    </row>
    <row r="6" spans="1:15" x14ac:dyDescent="0.2">
      <c r="A6" s="21" t="s">
        <v>241</v>
      </c>
      <c r="C6" s="2"/>
      <c r="D6" s="1"/>
      <c r="E6" s="2"/>
      <c r="F6" s="1"/>
      <c r="G6" s="3"/>
      <c r="H6" s="3"/>
      <c r="I6" s="2"/>
      <c r="J6" s="2"/>
      <c r="K6" s="2"/>
      <c r="L6" s="2"/>
      <c r="M6" s="11"/>
      <c r="N6" s="2"/>
    </row>
    <row r="7" spans="1:15" s="40" customFormat="1" x14ac:dyDescent="0.2">
      <c r="A7" s="30" t="s">
        <v>110</v>
      </c>
      <c r="B7" s="233" t="s">
        <v>110</v>
      </c>
      <c r="C7" s="549" t="s">
        <v>109</v>
      </c>
      <c r="D7" s="550"/>
      <c r="E7" s="550"/>
      <c r="F7" s="550"/>
      <c r="G7" s="550"/>
      <c r="H7" s="550"/>
      <c r="I7" s="550"/>
      <c r="J7" s="550"/>
      <c r="K7" s="550"/>
      <c r="L7" s="550"/>
      <c r="M7" s="550"/>
      <c r="N7" s="550"/>
      <c r="O7" s="26"/>
    </row>
    <row r="8" spans="1:15" s="40" customFormat="1" ht="62.25" customHeight="1" x14ac:dyDescent="0.2">
      <c r="A8" s="30" t="s">
        <v>111</v>
      </c>
      <c r="B8" s="233" t="s">
        <v>111</v>
      </c>
      <c r="C8" s="549" t="s">
        <v>292</v>
      </c>
      <c r="D8" s="551"/>
      <c r="E8" s="551"/>
      <c r="F8" s="551"/>
      <c r="G8" s="551"/>
      <c r="H8" s="551"/>
      <c r="I8" s="551"/>
      <c r="J8" s="551"/>
      <c r="K8" s="551"/>
      <c r="L8" s="551"/>
      <c r="M8" s="551"/>
      <c r="N8" s="551"/>
      <c r="O8" s="26"/>
    </row>
    <row r="9" spans="1:15" s="40" customFormat="1" ht="51" customHeight="1" x14ac:dyDescent="0.2">
      <c r="A9" s="30" t="s">
        <v>112</v>
      </c>
      <c r="B9" s="233" t="s">
        <v>112</v>
      </c>
      <c r="C9" s="549" t="s">
        <v>121</v>
      </c>
      <c r="D9" s="550"/>
      <c r="E9" s="550"/>
      <c r="F9" s="550"/>
      <c r="G9" s="550"/>
      <c r="H9" s="550"/>
      <c r="I9" s="550"/>
      <c r="J9" s="550"/>
      <c r="K9" s="550"/>
      <c r="L9" s="550"/>
      <c r="M9" s="550"/>
      <c r="N9" s="550"/>
      <c r="O9" s="26"/>
    </row>
    <row r="10" spans="1:15" s="40" customFormat="1" ht="27" customHeight="1" x14ac:dyDescent="0.2">
      <c r="A10" s="30" t="s">
        <v>113</v>
      </c>
      <c r="B10" s="233" t="s">
        <v>113</v>
      </c>
      <c r="C10" s="549" t="s">
        <v>150</v>
      </c>
      <c r="D10" s="550"/>
      <c r="E10" s="550"/>
      <c r="F10" s="550"/>
      <c r="G10" s="550"/>
      <c r="H10" s="550"/>
      <c r="I10" s="550"/>
      <c r="J10" s="550"/>
      <c r="K10" s="550"/>
      <c r="L10" s="550"/>
      <c r="M10" s="550"/>
      <c r="N10" s="550"/>
      <c r="O10" s="26"/>
    </row>
    <row r="11" spans="1:15" s="40" customFormat="1" x14ac:dyDescent="0.2">
      <c r="A11" s="30" t="s">
        <v>114</v>
      </c>
      <c r="B11" s="233" t="s">
        <v>114</v>
      </c>
      <c r="C11" s="549" t="s">
        <v>123</v>
      </c>
      <c r="D11" s="550"/>
      <c r="E11" s="550"/>
      <c r="F11" s="550"/>
      <c r="G11" s="550"/>
      <c r="H11" s="550"/>
      <c r="I11" s="550"/>
      <c r="J11" s="550"/>
      <c r="K11" s="550"/>
      <c r="L11" s="550"/>
      <c r="M11" s="550"/>
      <c r="N11" s="550"/>
      <c r="O11" s="26"/>
    </row>
    <row r="12" spans="1:15" s="21" customFormat="1" ht="14.25" customHeight="1" x14ac:dyDescent="0.2">
      <c r="A12" s="30" t="s">
        <v>115</v>
      </c>
      <c r="B12" s="233" t="s">
        <v>115</v>
      </c>
      <c r="C12" s="549" t="s">
        <v>128</v>
      </c>
      <c r="D12" s="550"/>
      <c r="E12" s="550"/>
      <c r="F12" s="550"/>
      <c r="G12" s="550"/>
      <c r="H12" s="550"/>
      <c r="I12" s="550"/>
      <c r="J12" s="550"/>
      <c r="K12" s="550"/>
      <c r="L12" s="550"/>
      <c r="M12" s="550"/>
      <c r="N12" s="550"/>
      <c r="O12" s="26"/>
    </row>
    <row r="13" spans="1:15" s="40" customFormat="1" ht="14.25" customHeight="1" x14ac:dyDescent="0.2">
      <c r="A13" s="30" t="s">
        <v>116</v>
      </c>
      <c r="B13" s="233" t="s">
        <v>116</v>
      </c>
      <c r="C13" s="549" t="s">
        <v>5</v>
      </c>
      <c r="D13" s="550"/>
      <c r="E13" s="550"/>
      <c r="F13" s="550"/>
      <c r="G13" s="550"/>
      <c r="H13" s="550"/>
      <c r="I13" s="550"/>
      <c r="J13" s="550"/>
      <c r="K13" s="550"/>
      <c r="L13" s="550"/>
      <c r="M13" s="550"/>
      <c r="N13" s="550"/>
      <c r="O13" s="26"/>
    </row>
    <row r="14" spans="1:15" s="40" customFormat="1" ht="15" customHeight="1" x14ac:dyDescent="0.2">
      <c r="A14" s="30" t="s">
        <v>117</v>
      </c>
      <c r="B14" s="233" t="s">
        <v>117</v>
      </c>
      <c r="C14" s="549" t="s">
        <v>4</v>
      </c>
      <c r="D14" s="550"/>
      <c r="E14" s="550"/>
      <c r="F14" s="550"/>
      <c r="G14" s="550"/>
      <c r="H14" s="550"/>
      <c r="I14" s="550"/>
      <c r="J14" s="550"/>
      <c r="K14" s="550"/>
      <c r="L14" s="550"/>
      <c r="M14" s="550"/>
      <c r="N14" s="550"/>
      <c r="O14" s="26"/>
    </row>
    <row r="15" spans="1:15" s="40" customFormat="1" ht="40.5" customHeight="1" x14ac:dyDescent="0.2">
      <c r="A15" s="30" t="s">
        <v>118</v>
      </c>
      <c r="B15" s="233" t="s">
        <v>118</v>
      </c>
      <c r="C15" s="549" t="s">
        <v>269</v>
      </c>
      <c r="D15" s="551"/>
      <c r="E15" s="551"/>
      <c r="F15" s="551"/>
      <c r="G15" s="551"/>
      <c r="H15" s="551"/>
      <c r="I15" s="551"/>
      <c r="J15" s="551"/>
      <c r="K15" s="551"/>
      <c r="L15" s="551"/>
      <c r="M15" s="551"/>
      <c r="N15" s="551"/>
      <c r="O15" s="26"/>
    </row>
    <row r="16" spans="1:15" s="40" customFormat="1" ht="29.1" customHeight="1" x14ac:dyDescent="0.2">
      <c r="A16" s="30" t="s">
        <v>119</v>
      </c>
      <c r="B16" s="233" t="s">
        <v>119</v>
      </c>
      <c r="C16" s="549" t="s">
        <v>7</v>
      </c>
      <c r="D16" s="550"/>
      <c r="E16" s="550"/>
      <c r="F16" s="550"/>
      <c r="G16" s="550"/>
      <c r="H16" s="550"/>
      <c r="I16" s="550"/>
      <c r="J16" s="550"/>
      <c r="K16" s="550"/>
      <c r="L16" s="550"/>
      <c r="M16" s="550"/>
      <c r="N16" s="550"/>
      <c r="O16" s="26"/>
    </row>
    <row r="17" spans="1:19" s="21" customFormat="1" ht="29.25" customHeight="1" x14ac:dyDescent="0.2">
      <c r="A17" s="30" t="s">
        <v>120</v>
      </c>
      <c r="B17" s="233" t="s">
        <v>120</v>
      </c>
      <c r="C17" s="549" t="s">
        <v>255</v>
      </c>
      <c r="D17" s="551"/>
      <c r="E17" s="551"/>
      <c r="F17" s="551"/>
      <c r="G17" s="551"/>
      <c r="H17" s="551"/>
      <c r="I17" s="551"/>
      <c r="J17" s="551"/>
      <c r="K17" s="551"/>
      <c r="L17" s="551"/>
      <c r="M17" s="551"/>
      <c r="N17" s="551"/>
      <c r="O17" s="26"/>
    </row>
    <row r="18" spans="1:19" s="40" customFormat="1" ht="27" customHeight="1" x14ac:dyDescent="0.2">
      <c r="A18" s="30" t="s">
        <v>3</v>
      </c>
      <c r="B18" s="233" t="s">
        <v>10</v>
      </c>
      <c r="C18" s="549" t="s">
        <v>257</v>
      </c>
      <c r="D18" s="550"/>
      <c r="E18" s="550"/>
      <c r="F18" s="550"/>
      <c r="G18" s="550"/>
      <c r="H18" s="550"/>
      <c r="I18" s="550"/>
      <c r="J18" s="550"/>
      <c r="K18" s="550"/>
      <c r="L18" s="550"/>
      <c r="M18" s="550"/>
      <c r="N18" s="550"/>
      <c r="O18" s="395"/>
    </row>
    <row r="19" spans="1:19" s="40" customFormat="1" ht="16.5" customHeight="1" x14ac:dyDescent="0.2">
      <c r="A19" s="30" t="s">
        <v>9</v>
      </c>
      <c r="B19" s="233" t="s">
        <v>3</v>
      </c>
      <c r="C19" s="549" t="s">
        <v>139</v>
      </c>
      <c r="D19" s="549"/>
      <c r="E19" s="549"/>
      <c r="F19" s="549"/>
      <c r="G19" s="549"/>
      <c r="H19" s="549"/>
      <c r="I19" s="549"/>
      <c r="J19" s="549"/>
      <c r="K19" s="549"/>
      <c r="L19" s="549"/>
      <c r="M19" s="549"/>
      <c r="N19" s="549"/>
      <c r="O19" s="395"/>
    </row>
    <row r="20" spans="1:19" s="40" customFormat="1" ht="27.75" customHeight="1" x14ac:dyDescent="0.2">
      <c r="A20" s="30" t="s">
        <v>122</v>
      </c>
      <c r="B20" s="233" t="s">
        <v>9</v>
      </c>
      <c r="C20" s="549" t="s">
        <v>127</v>
      </c>
      <c r="D20" s="549"/>
      <c r="E20" s="549"/>
      <c r="F20" s="549"/>
      <c r="G20" s="549"/>
      <c r="H20" s="549"/>
      <c r="I20" s="549"/>
      <c r="J20" s="549"/>
      <c r="K20" s="549"/>
      <c r="L20" s="549"/>
      <c r="M20" s="549"/>
      <c r="N20" s="549"/>
      <c r="O20" s="395"/>
    </row>
    <row r="21" spans="1:19" ht="26.25" customHeight="1" x14ac:dyDescent="0.2">
      <c r="A21" s="29" t="s">
        <v>2</v>
      </c>
      <c r="B21" s="233" t="s">
        <v>122</v>
      </c>
      <c r="C21" s="554" t="s">
        <v>131</v>
      </c>
      <c r="D21" s="554"/>
      <c r="E21" s="554"/>
      <c r="F21" s="554"/>
      <c r="G21" s="554"/>
      <c r="H21" s="554"/>
      <c r="I21" s="554"/>
      <c r="J21" s="554"/>
      <c r="K21" s="554"/>
      <c r="L21" s="554"/>
      <c r="M21" s="554"/>
      <c r="N21" s="554"/>
      <c r="O21" s="395"/>
    </row>
    <row r="22" spans="1:19" ht="17.25" customHeight="1" x14ac:dyDescent="0.2">
      <c r="A22" s="28" t="s">
        <v>6</v>
      </c>
      <c r="B22" s="233" t="s">
        <v>138</v>
      </c>
      <c r="C22" s="549" t="s">
        <v>271</v>
      </c>
      <c r="D22" s="550"/>
      <c r="E22" s="550"/>
      <c r="F22" s="550"/>
      <c r="G22" s="550"/>
      <c r="H22" s="550"/>
      <c r="I22" s="550"/>
      <c r="J22" s="550"/>
      <c r="K22" s="550"/>
      <c r="L22" s="550"/>
      <c r="M22" s="550"/>
      <c r="N22" s="550"/>
      <c r="O22" s="395"/>
      <c r="S22" s="24"/>
    </row>
    <row r="23" spans="1:19" ht="24" customHeight="1" x14ac:dyDescent="0.2">
      <c r="A23" s="28" t="s">
        <v>8</v>
      </c>
      <c r="B23" s="233" t="s">
        <v>2</v>
      </c>
      <c r="C23" s="553" t="s">
        <v>141</v>
      </c>
      <c r="D23" s="553"/>
      <c r="E23" s="553"/>
      <c r="F23" s="553"/>
      <c r="G23" s="553"/>
      <c r="H23" s="553"/>
      <c r="I23" s="553"/>
      <c r="J23" s="553"/>
      <c r="K23" s="553"/>
      <c r="L23" s="553"/>
      <c r="M23" s="553"/>
      <c r="N23" s="553"/>
      <c r="O23" s="395"/>
      <c r="S23" s="24"/>
    </row>
    <row r="24" spans="1:19" ht="16.5" customHeight="1" x14ac:dyDescent="0.2">
      <c r="A24" s="63" t="s">
        <v>140</v>
      </c>
      <c r="B24" s="233" t="s">
        <v>6</v>
      </c>
      <c r="C24" s="555" t="s">
        <v>143</v>
      </c>
      <c r="D24" s="555"/>
      <c r="E24" s="555"/>
      <c r="F24" s="555"/>
      <c r="G24" s="555"/>
      <c r="H24" s="555"/>
      <c r="I24" s="555"/>
      <c r="J24" s="555"/>
      <c r="K24" s="555"/>
      <c r="L24" s="555"/>
      <c r="M24" s="555"/>
      <c r="N24" s="555"/>
      <c r="O24" s="395"/>
      <c r="S24" s="24"/>
    </row>
    <row r="25" spans="1:19" ht="12.75" customHeight="1" x14ac:dyDescent="0.2">
      <c r="A25" s="349"/>
      <c r="B25" s="514" t="s">
        <v>8</v>
      </c>
      <c r="C25" s="552" t="s">
        <v>318</v>
      </c>
      <c r="D25" s="552"/>
      <c r="E25" s="552"/>
      <c r="F25" s="552"/>
      <c r="G25" s="552"/>
      <c r="H25" s="552"/>
      <c r="I25" s="552"/>
      <c r="J25" s="552"/>
      <c r="K25" s="552"/>
      <c r="L25" s="552"/>
      <c r="M25" s="552"/>
      <c r="N25" s="21"/>
      <c r="O25" s="395"/>
      <c r="S25" s="24"/>
    </row>
    <row r="26" spans="1:19" ht="12.75" x14ac:dyDescent="0.2">
      <c r="B26" s="233" t="s">
        <v>140</v>
      </c>
      <c r="C26" s="548" t="s">
        <v>287</v>
      </c>
      <c r="D26" s="548"/>
      <c r="E26" s="548"/>
      <c r="F26" s="548"/>
      <c r="G26" s="548"/>
      <c r="H26" s="548"/>
      <c r="I26" s="548"/>
      <c r="J26" s="548"/>
      <c r="K26" s="548"/>
      <c r="L26" s="548"/>
      <c r="M26" s="548"/>
      <c r="O26" s="395"/>
      <c r="S26" s="24"/>
    </row>
    <row r="27" spans="1:19" ht="28.5" customHeight="1" x14ac:dyDescent="0.2">
      <c r="B27" s="233" t="s">
        <v>312</v>
      </c>
      <c r="C27" s="548" t="s">
        <v>313</v>
      </c>
      <c r="D27" s="548"/>
      <c r="E27" s="548"/>
      <c r="F27" s="548"/>
      <c r="G27" s="548"/>
      <c r="H27" s="548"/>
      <c r="I27" s="548"/>
      <c r="J27" s="548"/>
      <c r="K27" s="548"/>
      <c r="L27" s="548"/>
      <c r="M27" s="548"/>
      <c r="S27" s="24"/>
    </row>
    <row r="28" spans="1:19" x14ac:dyDescent="0.2">
      <c r="S28" s="24"/>
    </row>
    <row r="29" spans="1:19" x14ac:dyDescent="0.2">
      <c r="S29" s="24"/>
    </row>
    <row r="30" spans="1:19" x14ac:dyDescent="0.2">
      <c r="S30" s="24"/>
    </row>
    <row r="31" spans="1:19" x14ac:dyDescent="0.2">
      <c r="S31" s="24"/>
    </row>
    <row r="32" spans="1:19" x14ac:dyDescent="0.2">
      <c r="S32" s="24"/>
    </row>
    <row r="33" spans="19:19" x14ac:dyDescent="0.2">
      <c r="S33" s="24"/>
    </row>
    <row r="34" spans="19:19" x14ac:dyDescent="0.2">
      <c r="S34" s="24"/>
    </row>
    <row r="35" spans="19:19" x14ac:dyDescent="0.2">
      <c r="S35" s="24"/>
    </row>
    <row r="36" spans="19:19" x14ac:dyDescent="0.2">
      <c r="S36" s="24"/>
    </row>
    <row r="37" spans="19:19" x14ac:dyDescent="0.2">
      <c r="S37" s="24"/>
    </row>
    <row r="38" spans="19:19" x14ac:dyDescent="0.2">
      <c r="S38" s="24"/>
    </row>
    <row r="39" spans="19:19" x14ac:dyDescent="0.2">
      <c r="S39" s="24"/>
    </row>
    <row r="40" spans="19:19" x14ac:dyDescent="0.2">
      <c r="S40" s="24"/>
    </row>
    <row r="41" spans="19:19" x14ac:dyDescent="0.2">
      <c r="S41" s="24"/>
    </row>
    <row r="42" spans="19:19" x14ac:dyDescent="0.2">
      <c r="S42" s="24"/>
    </row>
    <row r="43" spans="19:19" x14ac:dyDescent="0.2">
      <c r="S43" s="24"/>
    </row>
    <row r="44" spans="19:19" x14ac:dyDescent="0.2">
      <c r="S44" s="24"/>
    </row>
    <row r="45" spans="19:19" x14ac:dyDescent="0.2">
      <c r="S45" s="24"/>
    </row>
    <row r="46" spans="19:19" x14ac:dyDescent="0.2">
      <c r="S46" s="24"/>
    </row>
    <row r="47" spans="19:19" x14ac:dyDescent="0.2">
      <c r="S47" s="24"/>
    </row>
    <row r="48" spans="19:19" x14ac:dyDescent="0.2">
      <c r="S48" s="24"/>
    </row>
    <row r="49" spans="19:19" x14ac:dyDescent="0.2">
      <c r="S49" s="24"/>
    </row>
    <row r="50" spans="19:19" x14ac:dyDescent="0.2">
      <c r="S50" s="24"/>
    </row>
    <row r="51" spans="19:19" x14ac:dyDescent="0.2">
      <c r="S51" s="24"/>
    </row>
    <row r="52" spans="19:19" x14ac:dyDescent="0.2">
      <c r="S52" s="24"/>
    </row>
    <row r="53" spans="19:19" x14ac:dyDescent="0.2">
      <c r="S53" s="24"/>
    </row>
    <row r="54" spans="19:19" x14ac:dyDescent="0.2">
      <c r="S54" s="24"/>
    </row>
    <row r="55" spans="19:19" x14ac:dyDescent="0.2">
      <c r="S55" s="24"/>
    </row>
    <row r="56" spans="19:19" x14ac:dyDescent="0.2">
      <c r="S56" s="24"/>
    </row>
    <row r="57" spans="19:19" x14ac:dyDescent="0.2">
      <c r="S57" s="24"/>
    </row>
    <row r="58" spans="19:19" x14ac:dyDescent="0.2">
      <c r="S58" s="24"/>
    </row>
    <row r="59" spans="19:19" x14ac:dyDescent="0.2">
      <c r="S59" s="24"/>
    </row>
    <row r="60" spans="19:19" x14ac:dyDescent="0.2">
      <c r="S60" s="24"/>
    </row>
    <row r="61" spans="19:19" x14ac:dyDescent="0.2">
      <c r="S61" s="24"/>
    </row>
    <row r="62" spans="19:19" x14ac:dyDescent="0.2">
      <c r="S62" s="24"/>
    </row>
    <row r="63" spans="19:19" x14ac:dyDescent="0.2">
      <c r="S63" s="24"/>
    </row>
    <row r="64" spans="19:19" x14ac:dyDescent="0.2">
      <c r="S64" s="24"/>
    </row>
    <row r="65" spans="19:19" x14ac:dyDescent="0.2">
      <c r="S65" s="24"/>
    </row>
    <row r="66" spans="19:19" x14ac:dyDescent="0.2">
      <c r="S66" s="24"/>
    </row>
    <row r="67" spans="19:19" x14ac:dyDescent="0.2">
      <c r="S67" s="24"/>
    </row>
    <row r="68" spans="19:19" x14ac:dyDescent="0.2">
      <c r="S68" s="24"/>
    </row>
    <row r="69" spans="19:19" x14ac:dyDescent="0.2">
      <c r="S69" s="24"/>
    </row>
    <row r="70" spans="19:19" x14ac:dyDescent="0.2">
      <c r="S70" s="24"/>
    </row>
    <row r="71" spans="19:19" x14ac:dyDescent="0.2">
      <c r="S71" s="24"/>
    </row>
    <row r="72" spans="19:19" x14ac:dyDescent="0.2">
      <c r="S72" s="24"/>
    </row>
    <row r="73" spans="19:19" x14ac:dyDescent="0.2">
      <c r="S73" s="24"/>
    </row>
    <row r="74" spans="19:19" x14ac:dyDescent="0.2">
      <c r="S74" s="24"/>
    </row>
    <row r="75" spans="19:19" x14ac:dyDescent="0.2">
      <c r="S75" s="24"/>
    </row>
    <row r="76" spans="19:19" x14ac:dyDescent="0.2">
      <c r="S76" s="24"/>
    </row>
    <row r="77" spans="19:19" x14ac:dyDescent="0.2">
      <c r="S77" s="24"/>
    </row>
    <row r="78" spans="19:19" x14ac:dyDescent="0.2">
      <c r="S78" s="24"/>
    </row>
    <row r="79" spans="19:19" x14ac:dyDescent="0.2">
      <c r="S79" s="24"/>
    </row>
    <row r="80" spans="19:19" x14ac:dyDescent="0.2">
      <c r="S80" s="24"/>
    </row>
  </sheetData>
  <customSheetViews>
    <customSheetView guid="{2B5E9AF3-7E15-4FFC-BC57-F18A8661CB86}" showPageBreaks="1" fitToPage="1" printArea="1" view="pageBreakPreview" showRuler="0" topLeftCell="A33">
      <selection activeCell="A46" sqref="A46"/>
      <rowBreaks count="2" manualBreakCount="2">
        <brk id="37" max="11" man="1"/>
        <brk id="40" max="11" man="1"/>
      </rowBreaks>
      <pageMargins left="0.5" right="0" top="0.39" bottom="0.5" header="0.92" footer="0.25"/>
      <pageSetup scale="61" fitToHeight="2" orientation="portrait" r:id="rId1"/>
      <headerFooter alignWithMargins="0">
        <oddFooter>&amp;RPage &amp;P</oddFooter>
      </headerFooter>
    </customSheetView>
    <customSheetView guid="{6B3EFEE6-6D4B-487B-9131-15FDA5ABAE22}" showPageBreaks="1" fitToPage="1" printArea="1" view="pageBreakPreview" showRuler="0" topLeftCell="A18">
      <selection activeCell="A21" sqref="A21"/>
      <rowBreaks count="2" manualBreakCount="2">
        <brk id="37" max="11" man="1"/>
        <brk id="40" max="11" man="1"/>
      </rowBreaks>
      <pageMargins left="0.5" right="0" top="0.39" bottom="0.5" header="0.92" footer="0.25"/>
      <pageSetup scale="61" fitToHeight="2" orientation="portrait" r:id="rId2"/>
      <headerFooter alignWithMargins="0">
        <oddFooter>&amp;RPage &amp;P</oddFooter>
      </headerFooter>
    </customSheetView>
  </customSheetViews>
  <mergeCells count="22">
    <mergeCell ref="C11:N11"/>
    <mergeCell ref="C12:N12"/>
    <mergeCell ref="C13:N13"/>
    <mergeCell ref="B5:C5"/>
    <mergeCell ref="C9:N9"/>
    <mergeCell ref="C7:N7"/>
    <mergeCell ref="C8:N8"/>
    <mergeCell ref="C10:N10"/>
    <mergeCell ref="C27:M27"/>
    <mergeCell ref="C16:N16"/>
    <mergeCell ref="C19:N19"/>
    <mergeCell ref="C14:N14"/>
    <mergeCell ref="C15:N15"/>
    <mergeCell ref="C17:N17"/>
    <mergeCell ref="C25:M25"/>
    <mergeCell ref="C26:M26"/>
    <mergeCell ref="C23:N23"/>
    <mergeCell ref="C22:N22"/>
    <mergeCell ref="C21:N21"/>
    <mergeCell ref="C24:N24"/>
    <mergeCell ref="C20:N20"/>
    <mergeCell ref="C18:N18"/>
  </mergeCells>
  <phoneticPr fontId="16" type="noConversion"/>
  <printOptions horizontalCentered="1"/>
  <pageMargins left="0.5" right="0.5" top="0.5" bottom="0.5" header="0.25" footer="0.25"/>
  <pageSetup scale="55" fitToHeight="2" orientation="portrait" r:id="rId3"/>
  <headerFooter alignWithMargins="0">
    <oddFooter xml:space="preserve">&amp;RPage 6
</oddFooter>
  </headerFooter>
  <colBreaks count="1" manualBreakCount="1">
    <brk id="14" max="36"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8"/>
  <sheetViews>
    <sheetView view="pageBreakPreview" zoomScale="85" zoomScaleNormal="100" zoomScaleSheetLayoutView="85" workbookViewId="0">
      <selection activeCell="A2" sqref="A2"/>
    </sheetView>
  </sheetViews>
  <sheetFormatPr defaultRowHeight="12.75" x14ac:dyDescent="0.2"/>
  <cols>
    <col min="1" max="1" width="31.7109375" style="71" customWidth="1"/>
    <col min="2" max="2" width="13.7109375" style="71" customWidth="1"/>
    <col min="3" max="16" width="9.140625" style="71"/>
    <col min="17" max="17" width="9.42578125" style="114" customWidth="1"/>
    <col min="18" max="16384" width="9.140625" style="114"/>
  </cols>
  <sheetData>
    <row r="1" spans="1:16" s="69" customFormat="1" ht="41.25" customHeight="1" x14ac:dyDescent="0.2">
      <c r="C1" s="70"/>
      <c r="D1" s="110"/>
      <c r="E1" s="110"/>
      <c r="J1" s="111"/>
    </row>
    <row r="2" spans="1:16" s="69" customFormat="1" ht="13.5" customHeight="1" x14ac:dyDescent="0.2">
      <c r="A2" s="112" t="str">
        <f>Report!A2</f>
        <v>Updated: October 16, 2013</v>
      </c>
      <c r="B2" s="113"/>
    </row>
    <row r="3" spans="1:16" s="69" customFormat="1" ht="16.5" customHeight="1" x14ac:dyDescent="0.2">
      <c r="A3" s="557" t="str">
        <f>Report!A3</f>
        <v>Revisions Noted in Bold</v>
      </c>
      <c r="B3" s="558"/>
      <c r="C3" s="558"/>
      <c r="D3" s="558"/>
      <c r="E3" s="558"/>
      <c r="F3" s="558"/>
      <c r="G3" s="558"/>
      <c r="H3" s="558"/>
      <c r="I3" s="558"/>
      <c r="J3" s="558"/>
      <c r="K3" s="558"/>
      <c r="L3" s="558"/>
    </row>
    <row r="5" spans="1:16" ht="16.5" customHeight="1" x14ac:dyDescent="0.2">
      <c r="A5" s="96" t="s">
        <v>97</v>
      </c>
      <c r="B5" s="89"/>
      <c r="C5" s="103"/>
      <c r="D5" s="97"/>
      <c r="E5" s="98"/>
      <c r="F5" s="97"/>
      <c r="G5" s="97"/>
      <c r="H5" s="99"/>
      <c r="I5" s="97"/>
      <c r="J5" s="97"/>
      <c r="K5" s="97"/>
      <c r="L5" s="97"/>
      <c r="M5" s="97"/>
      <c r="N5" s="97"/>
      <c r="O5" s="100"/>
      <c r="P5" s="100"/>
    </row>
    <row r="6" spans="1:16" ht="18.75" x14ac:dyDescent="0.2">
      <c r="A6" s="115" t="s">
        <v>22</v>
      </c>
      <c r="B6" s="116" t="s">
        <v>99</v>
      </c>
      <c r="C6" s="117"/>
      <c r="D6" s="117"/>
      <c r="E6" s="117"/>
      <c r="F6" s="117"/>
      <c r="G6" s="117"/>
      <c r="H6" s="117"/>
      <c r="I6" s="117"/>
      <c r="J6" s="117"/>
      <c r="K6" s="117"/>
      <c r="L6" s="117"/>
      <c r="M6" s="117"/>
      <c r="N6" s="117"/>
      <c r="O6" s="117"/>
      <c r="P6" s="117"/>
    </row>
    <row r="7" spans="1:16" ht="15" x14ac:dyDescent="0.2">
      <c r="A7" s="104" t="s">
        <v>322</v>
      </c>
      <c r="B7" s="105"/>
      <c r="C7" s="103"/>
      <c r="D7" s="89"/>
      <c r="E7" s="90"/>
      <c r="F7" s="89"/>
      <c r="G7" s="89"/>
      <c r="H7" s="89"/>
      <c r="I7" s="89"/>
      <c r="J7" s="89"/>
      <c r="K7" s="89"/>
      <c r="L7" s="89"/>
      <c r="M7" s="89"/>
      <c r="N7" s="89"/>
      <c r="O7" s="91"/>
      <c r="P7" s="91"/>
    </row>
    <row r="8" spans="1:16" ht="9" customHeight="1" x14ac:dyDescent="0.2">
      <c r="A8" s="118"/>
      <c r="B8" s="118"/>
      <c r="C8" s="118"/>
      <c r="D8" s="118"/>
      <c r="E8" s="118"/>
      <c r="F8" s="118"/>
      <c r="G8" s="118"/>
      <c r="H8" s="118"/>
      <c r="I8" s="118"/>
      <c r="J8" s="118"/>
      <c r="K8" s="118"/>
      <c r="L8" s="118"/>
      <c r="M8" s="59"/>
      <c r="N8" s="59"/>
      <c r="O8" s="59"/>
      <c r="P8" s="59"/>
    </row>
    <row r="9" spans="1:16" s="126" customFormat="1" ht="13.5" customHeight="1" x14ac:dyDescent="0.2">
      <c r="A9" s="490" t="s">
        <v>107</v>
      </c>
      <c r="B9" s="491">
        <v>40483</v>
      </c>
      <c r="C9" s="494"/>
      <c r="D9" s="494"/>
      <c r="E9" s="488"/>
      <c r="F9" s="488"/>
      <c r="G9" s="488"/>
      <c r="H9" s="488"/>
      <c r="I9" s="488"/>
      <c r="J9" s="488"/>
      <c r="K9" s="488"/>
      <c r="L9" s="488"/>
      <c r="M9" s="488"/>
      <c r="N9" s="488"/>
      <c r="O9" s="488"/>
      <c r="P9" s="488"/>
    </row>
    <row r="10" spans="1:16" s="126" customFormat="1" x14ac:dyDescent="0.2">
      <c r="A10" s="490" t="s">
        <v>94</v>
      </c>
      <c r="B10" s="491">
        <v>41535</v>
      </c>
      <c r="C10" s="118"/>
      <c r="D10" s="118"/>
      <c r="E10" s="118"/>
      <c r="F10" s="118"/>
      <c r="G10" s="118"/>
      <c r="H10" s="118"/>
      <c r="I10" s="118"/>
      <c r="J10" s="118"/>
      <c r="K10" s="118"/>
      <c r="L10" s="118"/>
      <c r="M10" s="59"/>
      <c r="N10" s="59"/>
      <c r="O10" s="59"/>
      <c r="P10" s="59"/>
    </row>
    <row r="11" spans="1:16" x14ac:dyDescent="0.2">
      <c r="A11" s="490" t="s">
        <v>208</v>
      </c>
      <c r="B11" s="491">
        <v>41522</v>
      </c>
      <c r="C11" s="118"/>
      <c r="D11" s="118"/>
      <c r="E11" s="118"/>
      <c r="F11" s="118"/>
      <c r="G11" s="118"/>
      <c r="H11" s="118"/>
      <c r="I11" s="118"/>
      <c r="J11" s="118"/>
      <c r="K11" s="118"/>
      <c r="L11" s="118"/>
      <c r="M11" s="59"/>
      <c r="N11" s="59"/>
      <c r="O11" s="59"/>
      <c r="P11" s="59"/>
    </row>
    <row r="12" spans="1:16" ht="15" x14ac:dyDescent="0.2">
      <c r="A12" s="104" t="s">
        <v>297</v>
      </c>
      <c r="B12" s="105"/>
      <c r="C12" s="103"/>
      <c r="D12" s="89"/>
      <c r="E12" s="90"/>
      <c r="F12" s="89"/>
      <c r="G12" s="89"/>
      <c r="H12" s="89"/>
      <c r="I12" s="89"/>
      <c r="J12" s="89"/>
      <c r="K12" s="89"/>
      <c r="L12" s="89"/>
      <c r="M12" s="89"/>
      <c r="N12" s="89"/>
      <c r="O12" s="91"/>
      <c r="P12" s="91"/>
    </row>
    <row r="13" spans="1:16" ht="9" customHeight="1" x14ac:dyDescent="0.2">
      <c r="A13" s="118"/>
      <c r="B13" s="118"/>
      <c r="C13" s="118"/>
      <c r="D13" s="118"/>
      <c r="E13" s="118"/>
      <c r="F13" s="118"/>
      <c r="G13" s="118"/>
      <c r="H13" s="118"/>
      <c r="I13" s="118"/>
      <c r="J13" s="118"/>
      <c r="K13" s="118"/>
      <c r="L13" s="118"/>
      <c r="M13" s="59"/>
      <c r="N13" s="59"/>
      <c r="O13" s="59"/>
      <c r="P13" s="59"/>
    </row>
    <row r="14" spans="1:16" s="69" customFormat="1" ht="12.75" customHeight="1" x14ac:dyDescent="0.2">
      <c r="A14" s="127" t="s">
        <v>14</v>
      </c>
      <c r="B14" s="128" t="s">
        <v>98</v>
      </c>
      <c r="C14" s="268"/>
      <c r="D14" s="268"/>
      <c r="E14" s="269"/>
      <c r="F14" s="269"/>
      <c r="G14" s="270"/>
      <c r="H14" s="270"/>
      <c r="I14" s="270"/>
      <c r="J14" s="93"/>
      <c r="K14" s="271"/>
      <c r="L14" s="129"/>
      <c r="M14" s="94"/>
      <c r="N14" s="94"/>
      <c r="O14" s="94"/>
      <c r="P14" s="94"/>
    </row>
    <row r="15" spans="1:16" s="69" customFormat="1" ht="12.75" customHeight="1" x14ac:dyDescent="0.2">
      <c r="A15" s="403" t="s">
        <v>296</v>
      </c>
      <c r="B15" s="120">
        <v>40187</v>
      </c>
      <c r="C15" s="404"/>
      <c r="D15" s="404"/>
      <c r="E15" s="405"/>
      <c r="F15" s="405"/>
      <c r="G15" s="406"/>
      <c r="H15" s="406"/>
      <c r="I15" s="406"/>
      <c r="J15" s="35"/>
      <c r="K15" s="407"/>
      <c r="L15" s="122"/>
      <c r="M15" s="59"/>
      <c r="N15" s="59"/>
      <c r="O15" s="59"/>
      <c r="P15" s="59"/>
    </row>
    <row r="16" spans="1:16" s="69" customFormat="1" ht="12.75" customHeight="1" x14ac:dyDescent="0.2">
      <c r="A16" s="402" t="s">
        <v>125</v>
      </c>
      <c r="B16" s="128">
        <v>40642</v>
      </c>
      <c r="C16" s="268"/>
      <c r="D16" s="268"/>
      <c r="E16" s="269"/>
      <c r="F16" s="269"/>
      <c r="G16" s="270"/>
      <c r="H16" s="270"/>
      <c r="I16" s="270"/>
      <c r="J16" s="93"/>
      <c r="K16" s="271"/>
      <c r="L16" s="129"/>
      <c r="M16" s="94"/>
      <c r="N16" s="94"/>
      <c r="O16" s="94"/>
      <c r="P16" s="94"/>
    </row>
    <row r="17" spans="1:16" s="69" customFormat="1" x14ac:dyDescent="0.2">
      <c r="A17" s="119" t="s">
        <v>126</v>
      </c>
      <c r="B17" s="120">
        <v>40646</v>
      </c>
      <c r="C17" s="123"/>
      <c r="D17" s="123"/>
      <c r="E17" s="121"/>
      <c r="F17" s="121"/>
      <c r="G17" s="62"/>
      <c r="H17" s="62"/>
      <c r="I17" s="62"/>
      <c r="J17" s="35"/>
      <c r="K17" s="122"/>
      <c r="L17" s="122"/>
      <c r="M17" s="59"/>
      <c r="N17" s="59"/>
      <c r="O17" s="59"/>
      <c r="P17" s="59"/>
    </row>
    <row r="18" spans="1:16" s="69" customFormat="1" ht="12.75" customHeight="1" x14ac:dyDescent="0.2">
      <c r="A18" s="493" t="s">
        <v>211</v>
      </c>
      <c r="B18" s="492">
        <v>41456</v>
      </c>
      <c r="C18" s="268"/>
      <c r="D18" s="268"/>
      <c r="E18" s="269"/>
      <c r="F18" s="269"/>
      <c r="G18" s="270"/>
      <c r="H18" s="270"/>
      <c r="I18" s="270"/>
      <c r="J18" s="93"/>
      <c r="K18" s="271"/>
      <c r="L18" s="129"/>
      <c r="M18" s="94"/>
      <c r="N18" s="94"/>
      <c r="O18" s="94"/>
      <c r="P18" s="94"/>
    </row>
    <row r="19" spans="1:16" s="69" customFormat="1" ht="12.75" customHeight="1" x14ac:dyDescent="0.2">
      <c r="A19" s="403"/>
      <c r="B19" s="120"/>
      <c r="C19" s="404"/>
      <c r="D19" s="404"/>
      <c r="E19" s="405"/>
      <c r="F19" s="405"/>
      <c r="G19" s="406"/>
      <c r="H19" s="406"/>
      <c r="I19" s="406"/>
      <c r="J19" s="35"/>
      <c r="K19" s="407"/>
      <c r="L19" s="122"/>
      <c r="M19" s="59"/>
      <c r="N19" s="59"/>
      <c r="O19" s="59"/>
      <c r="P19" s="59"/>
    </row>
    <row r="20" spans="1:16" s="69" customFormat="1" ht="15.75" customHeight="1" x14ac:dyDescent="0.2">
      <c r="A20" s="495" t="s">
        <v>323</v>
      </c>
      <c r="B20" s="496"/>
      <c r="C20" s="497"/>
      <c r="D20" s="498"/>
      <c r="E20" s="499"/>
      <c r="F20" s="498"/>
      <c r="G20" s="498"/>
      <c r="H20" s="500"/>
      <c r="I20" s="498"/>
      <c r="J20" s="498"/>
      <c r="K20" s="498"/>
      <c r="L20" s="498"/>
      <c r="M20" s="498"/>
      <c r="N20" s="498"/>
      <c r="O20" s="100"/>
      <c r="P20" s="100"/>
    </row>
    <row r="21" spans="1:16" x14ac:dyDescent="0.2">
      <c r="A21" s="490" t="s">
        <v>132</v>
      </c>
      <c r="B21" s="491">
        <v>41501</v>
      </c>
      <c r="C21" s="490"/>
      <c r="D21" s="490"/>
      <c r="E21" s="490"/>
      <c r="F21" s="490"/>
      <c r="G21" s="490"/>
      <c r="H21" s="490"/>
      <c r="I21" s="490"/>
      <c r="J21" s="490"/>
      <c r="K21" s="490"/>
      <c r="L21" s="490"/>
      <c r="M21" s="59"/>
      <c r="N21" s="59"/>
      <c r="O21" s="59"/>
      <c r="P21" s="59"/>
    </row>
    <row r="22" spans="1:16" x14ac:dyDescent="0.2">
      <c r="A22" s="490"/>
      <c r="B22" s="489"/>
      <c r="C22" s="490"/>
      <c r="D22" s="490"/>
      <c r="E22" s="490"/>
      <c r="F22" s="490"/>
      <c r="G22" s="490"/>
      <c r="H22" s="490"/>
      <c r="I22" s="490"/>
      <c r="J22" s="490"/>
      <c r="K22" s="490"/>
      <c r="L22" s="490"/>
      <c r="M22" s="59"/>
      <c r="N22" s="59"/>
      <c r="O22" s="59"/>
      <c r="P22" s="59"/>
    </row>
    <row r="23" spans="1:16" x14ac:dyDescent="0.2">
      <c r="A23" s="118" t="s">
        <v>102</v>
      </c>
      <c r="B23" s="118"/>
      <c r="C23" s="118"/>
      <c r="D23" s="118"/>
      <c r="E23" s="118"/>
      <c r="F23" s="118"/>
      <c r="G23" s="118"/>
      <c r="H23" s="118"/>
      <c r="I23" s="118"/>
      <c r="J23" s="118"/>
      <c r="K23" s="118"/>
      <c r="L23" s="118"/>
      <c r="M23" s="59"/>
      <c r="N23" s="59"/>
      <c r="O23" s="59"/>
      <c r="P23" s="59"/>
    </row>
    <row r="24" spans="1:16" ht="39" customHeight="1" x14ac:dyDescent="0.2">
      <c r="A24" s="559" t="s">
        <v>12</v>
      </c>
      <c r="B24" s="560"/>
      <c r="C24" s="560"/>
      <c r="D24" s="560"/>
      <c r="E24" s="560"/>
      <c r="F24" s="560"/>
      <c r="G24" s="560"/>
      <c r="H24" s="560"/>
      <c r="I24" s="560"/>
      <c r="J24" s="560"/>
      <c r="K24" s="560"/>
      <c r="L24" s="560"/>
      <c r="M24" s="560"/>
      <c r="N24" s="560"/>
      <c r="O24" s="560"/>
      <c r="P24" s="560"/>
    </row>
    <row r="25" spans="1:16" x14ac:dyDescent="0.2">
      <c r="A25" s="114"/>
      <c r="B25" s="114"/>
      <c r="C25" s="114"/>
      <c r="D25" s="114"/>
      <c r="E25" s="114"/>
      <c r="F25" s="114"/>
      <c r="G25" s="114"/>
      <c r="H25" s="114"/>
      <c r="I25" s="114"/>
      <c r="J25" s="114"/>
      <c r="K25" s="114"/>
      <c r="L25" s="114"/>
      <c r="M25" s="114"/>
      <c r="N25" s="114"/>
      <c r="O25" s="114"/>
      <c r="P25" s="114"/>
    </row>
    <row r="26" spans="1:16" x14ac:dyDescent="0.2">
      <c r="A26" s="114"/>
      <c r="B26" s="114"/>
      <c r="C26" s="114"/>
      <c r="D26" s="114"/>
      <c r="E26" s="114"/>
      <c r="F26" s="114"/>
      <c r="G26" s="114"/>
      <c r="H26" s="114"/>
      <c r="I26" s="114"/>
      <c r="J26" s="114"/>
      <c r="K26" s="114"/>
      <c r="L26" s="114"/>
      <c r="M26" s="114"/>
      <c r="N26" s="114"/>
      <c r="O26" s="114"/>
      <c r="P26" s="114"/>
    </row>
    <row r="27" spans="1:16" x14ac:dyDescent="0.2">
      <c r="A27" s="114"/>
      <c r="B27" s="114"/>
      <c r="C27" s="114"/>
      <c r="D27" s="114"/>
      <c r="E27" s="114"/>
      <c r="F27" s="114"/>
      <c r="G27" s="114"/>
      <c r="H27" s="114"/>
      <c r="I27" s="114"/>
      <c r="J27" s="114"/>
      <c r="K27" s="114"/>
      <c r="L27" s="114"/>
      <c r="M27" s="114"/>
      <c r="N27" s="114"/>
      <c r="O27" s="114"/>
      <c r="P27" s="114"/>
    </row>
    <row r="28" spans="1:16" x14ac:dyDescent="0.2">
      <c r="A28" s="114"/>
      <c r="B28" s="114"/>
      <c r="C28" s="114"/>
      <c r="D28" s="114"/>
      <c r="E28" s="114"/>
      <c r="F28" s="114"/>
      <c r="G28" s="114"/>
      <c r="H28" s="114"/>
      <c r="I28" s="114"/>
      <c r="J28" s="114"/>
      <c r="K28" s="114"/>
      <c r="L28" s="114"/>
      <c r="M28" s="114"/>
      <c r="N28" s="114"/>
      <c r="O28" s="114"/>
      <c r="P28" s="114"/>
    </row>
    <row r="29" spans="1:16" x14ac:dyDescent="0.2">
      <c r="A29" s="114"/>
      <c r="B29" s="114"/>
      <c r="C29" s="114"/>
      <c r="D29" s="114"/>
      <c r="E29" s="114"/>
      <c r="F29" s="114"/>
      <c r="G29" s="114"/>
      <c r="H29" s="114"/>
      <c r="I29" s="114"/>
      <c r="J29" s="114"/>
      <c r="K29" s="114"/>
      <c r="L29" s="114"/>
      <c r="M29" s="114"/>
      <c r="N29" s="114"/>
      <c r="O29" s="114"/>
      <c r="P29" s="114"/>
    </row>
    <row r="30" spans="1:16" x14ac:dyDescent="0.2">
      <c r="A30" s="114"/>
      <c r="B30" s="114"/>
      <c r="C30" s="114"/>
      <c r="D30" s="114"/>
      <c r="E30" s="114"/>
      <c r="F30" s="114"/>
      <c r="G30" s="114"/>
      <c r="H30" s="114"/>
      <c r="I30" s="114"/>
      <c r="J30" s="114"/>
      <c r="K30" s="114"/>
      <c r="L30" s="114"/>
      <c r="M30" s="114"/>
      <c r="N30" s="114"/>
      <c r="O30" s="114"/>
      <c r="P30" s="114"/>
    </row>
    <row r="31" spans="1:16" x14ac:dyDescent="0.2">
      <c r="A31" s="114"/>
      <c r="B31" s="114"/>
      <c r="C31" s="114"/>
      <c r="D31" s="114"/>
      <c r="E31" s="114"/>
      <c r="F31" s="114"/>
      <c r="G31" s="114"/>
      <c r="H31" s="114"/>
      <c r="I31" s="114"/>
      <c r="J31" s="114"/>
      <c r="K31" s="114"/>
      <c r="L31" s="114"/>
      <c r="M31" s="114"/>
      <c r="N31" s="114"/>
      <c r="O31" s="114"/>
      <c r="P31" s="114"/>
    </row>
    <row r="32" spans="1:16" x14ac:dyDescent="0.2">
      <c r="A32" s="114"/>
      <c r="B32" s="114"/>
      <c r="C32" s="114"/>
      <c r="D32" s="114"/>
      <c r="E32" s="114"/>
      <c r="F32" s="114"/>
      <c r="G32" s="114"/>
      <c r="H32" s="114"/>
      <c r="I32" s="114"/>
      <c r="J32" s="114"/>
      <c r="K32" s="114"/>
      <c r="L32" s="114"/>
      <c r="M32" s="114"/>
      <c r="N32" s="114"/>
      <c r="O32" s="114"/>
      <c r="P32" s="114"/>
    </row>
    <row r="33" spans="1:16" x14ac:dyDescent="0.2">
      <c r="A33" s="114"/>
      <c r="B33" s="114"/>
      <c r="C33" s="114"/>
      <c r="D33" s="114"/>
      <c r="E33" s="114"/>
      <c r="F33" s="114"/>
      <c r="G33" s="114"/>
      <c r="H33" s="114"/>
      <c r="I33" s="114"/>
      <c r="J33" s="114"/>
      <c r="K33" s="114"/>
      <c r="L33" s="114"/>
      <c r="M33" s="114"/>
      <c r="N33" s="114"/>
      <c r="O33" s="114"/>
      <c r="P33" s="114"/>
    </row>
    <row r="34" spans="1:16" x14ac:dyDescent="0.2">
      <c r="A34" s="114"/>
      <c r="B34" s="114"/>
      <c r="C34" s="114"/>
      <c r="D34" s="114"/>
      <c r="E34" s="114"/>
      <c r="F34" s="114"/>
      <c r="G34" s="114"/>
      <c r="H34" s="114"/>
      <c r="I34" s="114"/>
      <c r="J34" s="114"/>
      <c r="K34" s="114"/>
      <c r="L34" s="114"/>
      <c r="M34" s="114"/>
      <c r="N34" s="114"/>
      <c r="O34" s="114"/>
      <c r="P34" s="114"/>
    </row>
    <row r="35" spans="1:16" x14ac:dyDescent="0.2">
      <c r="A35" s="114"/>
      <c r="B35" s="114"/>
      <c r="C35" s="114"/>
      <c r="D35" s="69"/>
      <c r="E35" s="69"/>
      <c r="F35" s="69"/>
      <c r="G35" s="114"/>
      <c r="H35" s="114"/>
      <c r="I35" s="114"/>
      <c r="J35" s="114"/>
      <c r="K35" s="114"/>
      <c r="L35" s="114"/>
      <c r="M35" s="114"/>
      <c r="N35" s="114"/>
      <c r="O35" s="114"/>
      <c r="P35" s="114"/>
    </row>
    <row r="36" spans="1:16" x14ac:dyDescent="0.2">
      <c r="A36" s="114"/>
      <c r="B36" s="114"/>
      <c r="C36" s="114"/>
      <c r="D36" s="69"/>
      <c r="E36" s="69"/>
      <c r="F36" s="69"/>
      <c r="G36" s="114"/>
      <c r="H36" s="114"/>
      <c r="I36" s="114"/>
      <c r="J36" s="114"/>
      <c r="K36" s="114"/>
      <c r="L36" s="114"/>
      <c r="M36" s="114"/>
      <c r="N36" s="114"/>
      <c r="O36" s="114"/>
      <c r="P36" s="114"/>
    </row>
    <row r="37" spans="1:16" x14ac:dyDescent="0.2">
      <c r="A37" s="114"/>
      <c r="B37" s="114"/>
      <c r="C37" s="114"/>
      <c r="D37" s="69"/>
      <c r="E37" s="69"/>
      <c r="F37" s="69"/>
      <c r="G37" s="114"/>
      <c r="H37" s="114"/>
      <c r="I37" s="114"/>
      <c r="J37" s="114"/>
      <c r="K37" s="114"/>
      <c r="L37" s="114"/>
      <c r="M37" s="114"/>
      <c r="N37" s="114"/>
      <c r="O37" s="114"/>
      <c r="P37" s="114"/>
    </row>
    <row r="38" spans="1:16" x14ac:dyDescent="0.2">
      <c r="A38" s="114"/>
      <c r="B38" s="114"/>
      <c r="C38" s="114"/>
      <c r="D38" s="69"/>
      <c r="E38" s="69"/>
      <c r="F38" s="69"/>
      <c r="G38" s="114"/>
      <c r="H38" s="114"/>
      <c r="I38" s="114"/>
      <c r="J38" s="114"/>
      <c r="K38" s="114"/>
      <c r="L38" s="114"/>
      <c r="M38" s="114"/>
      <c r="N38" s="114"/>
      <c r="O38" s="114"/>
      <c r="P38" s="114"/>
    </row>
    <row r="39" spans="1:16" x14ac:dyDescent="0.2">
      <c r="A39" s="114"/>
      <c r="B39" s="114"/>
      <c r="C39" s="114"/>
      <c r="D39" s="69"/>
      <c r="E39" s="69"/>
      <c r="F39" s="69"/>
      <c r="G39" s="114"/>
      <c r="H39" s="114"/>
      <c r="I39" s="114"/>
      <c r="J39" s="114"/>
      <c r="K39" s="114"/>
      <c r="L39" s="114"/>
      <c r="M39" s="114"/>
      <c r="N39" s="114"/>
      <c r="O39" s="114"/>
      <c r="P39" s="114"/>
    </row>
    <row r="40" spans="1:16" x14ac:dyDescent="0.2">
      <c r="A40" s="114"/>
      <c r="B40" s="114"/>
      <c r="C40" s="114"/>
      <c r="D40" s="69"/>
      <c r="E40" s="69"/>
      <c r="F40" s="69"/>
      <c r="G40" s="114"/>
      <c r="H40" s="114"/>
      <c r="I40" s="114"/>
      <c r="J40" s="114"/>
      <c r="K40" s="114"/>
      <c r="L40" s="114"/>
      <c r="M40" s="114"/>
      <c r="N40" s="114"/>
      <c r="O40" s="114"/>
      <c r="P40" s="114"/>
    </row>
    <row r="41" spans="1:16" x14ac:dyDescent="0.2">
      <c r="A41" s="114"/>
      <c r="B41" s="114"/>
      <c r="C41" s="114"/>
      <c r="D41" s="69"/>
      <c r="E41" s="69"/>
      <c r="F41" s="69"/>
      <c r="G41" s="114"/>
      <c r="H41" s="114"/>
      <c r="I41" s="114"/>
      <c r="J41" s="114"/>
      <c r="K41" s="114"/>
      <c r="L41" s="114"/>
      <c r="M41" s="114"/>
      <c r="N41" s="114"/>
      <c r="O41" s="114"/>
      <c r="P41" s="114"/>
    </row>
    <row r="42" spans="1:16" x14ac:dyDescent="0.2">
      <c r="A42" s="114"/>
      <c r="B42" s="114"/>
      <c r="C42" s="114"/>
      <c r="D42" s="69"/>
      <c r="E42" s="69"/>
      <c r="F42" s="69"/>
      <c r="G42" s="114"/>
      <c r="H42" s="114"/>
      <c r="I42" s="114"/>
      <c r="J42" s="114"/>
      <c r="K42" s="114"/>
      <c r="L42" s="114"/>
      <c r="M42" s="114"/>
      <c r="N42" s="114"/>
      <c r="O42" s="114"/>
      <c r="P42" s="114"/>
    </row>
    <row r="43" spans="1:16" x14ac:dyDescent="0.2">
      <c r="A43" s="114"/>
      <c r="B43" s="114"/>
      <c r="C43" s="114"/>
      <c r="D43" s="69"/>
      <c r="E43" s="69"/>
      <c r="F43" s="69"/>
      <c r="G43" s="114"/>
      <c r="H43" s="114"/>
      <c r="I43" s="114"/>
      <c r="J43" s="114"/>
      <c r="K43" s="114"/>
      <c r="L43" s="114"/>
      <c r="M43" s="114"/>
      <c r="N43" s="114"/>
      <c r="O43" s="114"/>
      <c r="P43" s="114"/>
    </row>
    <row r="44" spans="1:16" x14ac:dyDescent="0.2">
      <c r="D44" s="68"/>
      <c r="E44" s="68"/>
      <c r="F44" s="68"/>
    </row>
    <row r="45" spans="1:16" x14ac:dyDescent="0.2">
      <c r="D45" s="68"/>
      <c r="E45" s="68"/>
      <c r="F45" s="68"/>
    </row>
    <row r="46" spans="1:16" x14ac:dyDescent="0.2">
      <c r="D46" s="68"/>
      <c r="E46" s="68"/>
      <c r="F46" s="68"/>
    </row>
    <row r="47" spans="1:16" x14ac:dyDescent="0.2">
      <c r="D47" s="68"/>
      <c r="E47" s="68"/>
      <c r="F47" s="68"/>
    </row>
    <row r="48" spans="1:16" x14ac:dyDescent="0.2">
      <c r="D48" s="68"/>
      <c r="E48" s="68"/>
      <c r="F48" s="68"/>
    </row>
    <row r="49" spans="4:10" x14ac:dyDescent="0.2">
      <c r="D49" s="68"/>
      <c r="E49" s="68"/>
      <c r="F49" s="68"/>
    </row>
    <row r="50" spans="4:10" x14ac:dyDescent="0.2">
      <c r="D50" s="68"/>
      <c r="E50" s="68"/>
      <c r="F50" s="68"/>
    </row>
    <row r="51" spans="4:10" x14ac:dyDescent="0.2">
      <c r="D51" s="68"/>
      <c r="E51" s="68"/>
      <c r="F51" s="68"/>
    </row>
    <row r="52" spans="4:10" x14ac:dyDescent="0.2">
      <c r="D52" s="68"/>
      <c r="E52" s="68"/>
      <c r="F52" s="68"/>
    </row>
    <row r="53" spans="4:10" x14ac:dyDescent="0.2">
      <c r="D53" s="68"/>
      <c r="E53" s="68"/>
      <c r="F53" s="68"/>
    </row>
    <row r="54" spans="4:10" x14ac:dyDescent="0.2">
      <c r="D54" s="68"/>
      <c r="E54" s="68"/>
      <c r="F54" s="68"/>
    </row>
    <row r="55" spans="4:10" x14ac:dyDescent="0.2">
      <c r="D55" s="68"/>
      <c r="E55" s="68"/>
      <c r="F55" s="68"/>
      <c r="J55" s="124"/>
    </row>
    <row r="56" spans="4:10" x14ac:dyDescent="0.2">
      <c r="D56" s="68"/>
      <c r="E56" s="68"/>
      <c r="F56" s="68"/>
    </row>
    <row r="57" spans="4:10" x14ac:dyDescent="0.2">
      <c r="D57" s="68"/>
      <c r="E57" s="68"/>
      <c r="F57" s="68"/>
    </row>
    <row r="58" spans="4:10" x14ac:dyDescent="0.2">
      <c r="D58" s="68"/>
      <c r="E58" s="68"/>
      <c r="F58" s="68"/>
    </row>
    <row r="59" spans="4:10" x14ac:dyDescent="0.2">
      <c r="D59" s="68"/>
      <c r="E59" s="68"/>
      <c r="F59" s="68"/>
    </row>
    <row r="60" spans="4:10" x14ac:dyDescent="0.2">
      <c r="D60" s="68"/>
      <c r="E60" s="68"/>
      <c r="F60" s="68"/>
    </row>
    <row r="61" spans="4:10" x14ac:dyDescent="0.2">
      <c r="D61" s="68"/>
      <c r="E61" s="68"/>
      <c r="F61" s="68"/>
      <c r="J61" s="124"/>
    </row>
    <row r="62" spans="4:10" x14ac:dyDescent="0.2">
      <c r="D62" s="68"/>
      <c r="E62" s="68"/>
      <c r="F62" s="68"/>
    </row>
    <row r="63" spans="4:10" x14ac:dyDescent="0.2">
      <c r="J63" s="68"/>
    </row>
    <row r="87" spans="4:14" x14ac:dyDescent="0.2">
      <c r="D87" s="68"/>
      <c r="E87" s="68"/>
      <c r="F87" s="68"/>
    </row>
    <row r="88" spans="4:14" x14ac:dyDescent="0.2">
      <c r="D88" s="68"/>
      <c r="E88" s="68"/>
      <c r="F88" s="68"/>
    </row>
    <row r="89" spans="4:14" x14ac:dyDescent="0.2">
      <c r="D89" s="68"/>
      <c r="E89" s="68"/>
      <c r="F89" s="68"/>
    </row>
    <row r="90" spans="4:14" x14ac:dyDescent="0.2">
      <c r="D90" s="68"/>
      <c r="E90" s="68"/>
      <c r="F90" s="68"/>
    </row>
    <row r="91" spans="4:14" x14ac:dyDescent="0.2">
      <c r="D91" s="68"/>
      <c r="E91" s="68"/>
      <c r="F91" s="68"/>
    </row>
    <row r="92" spans="4:14" x14ac:dyDescent="0.2">
      <c r="D92" s="68"/>
      <c r="E92" s="68"/>
      <c r="F92" s="68"/>
      <c r="N92" s="68"/>
    </row>
    <row r="93" spans="4:14" x14ac:dyDescent="0.2">
      <c r="D93" s="68"/>
      <c r="E93" s="68"/>
      <c r="F93" s="68"/>
    </row>
    <row r="94" spans="4:14" x14ac:dyDescent="0.2">
      <c r="D94" s="68"/>
      <c r="E94" s="68"/>
      <c r="F94" s="68"/>
    </row>
    <row r="95" spans="4:14" x14ac:dyDescent="0.2">
      <c r="D95" s="68"/>
      <c r="E95" s="68"/>
      <c r="F95" s="68"/>
    </row>
    <row r="96" spans="4:14" x14ac:dyDescent="0.2">
      <c r="D96" s="68"/>
      <c r="E96" s="68"/>
      <c r="F96" s="68"/>
    </row>
    <row r="97" spans="4:6" x14ac:dyDescent="0.2">
      <c r="D97" s="68"/>
      <c r="E97" s="68"/>
      <c r="F97" s="68"/>
    </row>
    <row r="98" spans="4:6" x14ac:dyDescent="0.2">
      <c r="D98" s="68"/>
      <c r="E98" s="68"/>
      <c r="F98" s="68"/>
    </row>
    <row r="99" spans="4:6" x14ac:dyDescent="0.2">
      <c r="D99" s="68"/>
      <c r="E99" s="68"/>
      <c r="F99" s="68"/>
    </row>
    <row r="100" spans="4:6" x14ac:dyDescent="0.2">
      <c r="D100" s="68"/>
      <c r="E100" s="68"/>
      <c r="F100" s="68"/>
    </row>
    <row r="101" spans="4:6" x14ac:dyDescent="0.2">
      <c r="D101" s="68"/>
      <c r="E101" s="68"/>
      <c r="F101" s="68"/>
    </row>
    <row r="102" spans="4:6" x14ac:dyDescent="0.2">
      <c r="D102" s="68"/>
      <c r="E102" s="68"/>
      <c r="F102" s="68"/>
    </row>
    <row r="103" spans="4:6" x14ac:dyDescent="0.2">
      <c r="D103" s="68"/>
      <c r="E103" s="68"/>
      <c r="F103" s="68"/>
    </row>
    <row r="104" spans="4:6" x14ac:dyDescent="0.2">
      <c r="D104" s="68"/>
      <c r="E104" s="68"/>
      <c r="F104" s="68"/>
    </row>
    <row r="105" spans="4:6" x14ac:dyDescent="0.2">
      <c r="D105" s="68"/>
      <c r="E105" s="68"/>
      <c r="F105" s="68"/>
    </row>
    <row r="106" spans="4:6" x14ac:dyDescent="0.2">
      <c r="D106" s="68"/>
      <c r="E106" s="68"/>
      <c r="F106" s="68"/>
    </row>
    <row r="107" spans="4:6" x14ac:dyDescent="0.2">
      <c r="D107" s="68"/>
      <c r="E107" s="68"/>
      <c r="F107" s="68"/>
    </row>
    <row r="108" spans="4:6" x14ac:dyDescent="0.2">
      <c r="D108" s="68"/>
      <c r="E108" s="68"/>
      <c r="F108" s="68"/>
    </row>
    <row r="109" spans="4:6" x14ac:dyDescent="0.2">
      <c r="D109" s="68"/>
      <c r="E109" s="68"/>
      <c r="F109" s="68"/>
    </row>
    <row r="110" spans="4:6" x14ac:dyDescent="0.2">
      <c r="D110" s="68"/>
      <c r="E110" s="68"/>
      <c r="F110" s="68"/>
    </row>
    <row r="111" spans="4:6" x14ac:dyDescent="0.2">
      <c r="D111" s="68"/>
      <c r="E111" s="68"/>
      <c r="F111" s="68"/>
    </row>
    <row r="112" spans="4:6" x14ac:dyDescent="0.2">
      <c r="D112" s="68"/>
      <c r="E112" s="68"/>
      <c r="F112" s="68"/>
    </row>
    <row r="113" spans="4:6" x14ac:dyDescent="0.2">
      <c r="D113" s="68"/>
      <c r="E113" s="68"/>
      <c r="F113" s="68"/>
    </row>
    <row r="114" spans="4:6" x14ac:dyDescent="0.2">
      <c r="D114" s="68"/>
      <c r="E114" s="68"/>
      <c r="F114" s="68"/>
    </row>
    <row r="115" spans="4:6" x14ac:dyDescent="0.2">
      <c r="D115" s="68"/>
      <c r="E115" s="68"/>
      <c r="F115" s="68"/>
    </row>
    <row r="116" spans="4:6" x14ac:dyDescent="0.2">
      <c r="D116" s="68"/>
      <c r="E116" s="68"/>
      <c r="F116" s="68"/>
    </row>
    <row r="117" spans="4:6" x14ac:dyDescent="0.2">
      <c r="D117" s="68"/>
      <c r="E117" s="68"/>
      <c r="F117" s="68"/>
    </row>
    <row r="118" spans="4:6" x14ac:dyDescent="0.2">
      <c r="D118" s="68"/>
      <c r="E118" s="68"/>
      <c r="F118" s="68"/>
    </row>
    <row r="119" spans="4:6" x14ac:dyDescent="0.2">
      <c r="D119" s="68"/>
      <c r="E119" s="68"/>
      <c r="F119" s="68"/>
    </row>
    <row r="120" spans="4:6" x14ac:dyDescent="0.2">
      <c r="D120" s="68"/>
      <c r="E120" s="68"/>
      <c r="F120" s="68"/>
    </row>
    <row r="121" spans="4:6" x14ac:dyDescent="0.2">
      <c r="D121" s="68"/>
      <c r="E121" s="68"/>
      <c r="F121" s="68"/>
    </row>
    <row r="122" spans="4:6" x14ac:dyDescent="0.2">
      <c r="D122" s="68"/>
      <c r="E122" s="68"/>
      <c r="F122" s="68"/>
    </row>
    <row r="123" spans="4:6" x14ac:dyDescent="0.2">
      <c r="D123" s="68"/>
      <c r="E123" s="68"/>
      <c r="F123" s="68"/>
    </row>
    <row r="124" spans="4:6" x14ac:dyDescent="0.2">
      <c r="D124" s="68"/>
      <c r="E124" s="68"/>
      <c r="F124" s="68"/>
    </row>
    <row r="125" spans="4:6" x14ac:dyDescent="0.2">
      <c r="D125" s="68"/>
      <c r="E125" s="68"/>
      <c r="F125" s="68"/>
    </row>
    <row r="126" spans="4:6" x14ac:dyDescent="0.2">
      <c r="D126" s="68"/>
      <c r="E126" s="68"/>
      <c r="F126" s="68"/>
    </row>
    <row r="127" spans="4:6" x14ac:dyDescent="0.2">
      <c r="D127" s="68"/>
      <c r="E127" s="68"/>
      <c r="F127" s="68"/>
    </row>
    <row r="128" spans="4:6" x14ac:dyDescent="0.2">
      <c r="D128" s="68"/>
      <c r="E128" s="68"/>
      <c r="F128" s="68"/>
    </row>
    <row r="129" spans="4:6" x14ac:dyDescent="0.2">
      <c r="D129" s="68"/>
      <c r="E129" s="68"/>
      <c r="F129" s="68"/>
    </row>
    <row r="130" spans="4:6" x14ac:dyDescent="0.2">
      <c r="D130" s="68"/>
      <c r="E130" s="68"/>
      <c r="F130" s="68"/>
    </row>
    <row r="131" spans="4:6" x14ac:dyDescent="0.2">
      <c r="D131" s="68"/>
      <c r="E131" s="68"/>
      <c r="F131" s="68"/>
    </row>
    <row r="132" spans="4:6" x14ac:dyDescent="0.2">
      <c r="D132" s="68"/>
      <c r="E132" s="68"/>
      <c r="F132" s="68"/>
    </row>
    <row r="133" spans="4:6" x14ac:dyDescent="0.2">
      <c r="D133" s="68"/>
      <c r="E133" s="68"/>
      <c r="F133" s="68"/>
    </row>
    <row r="134" spans="4:6" x14ac:dyDescent="0.2">
      <c r="D134" s="68"/>
      <c r="E134" s="68"/>
      <c r="F134" s="68"/>
    </row>
    <row r="135" spans="4:6" x14ac:dyDescent="0.2">
      <c r="D135" s="68"/>
      <c r="E135" s="68"/>
      <c r="F135" s="68"/>
    </row>
    <row r="136" spans="4:6" x14ac:dyDescent="0.2">
      <c r="D136" s="68"/>
      <c r="E136" s="68"/>
      <c r="F136" s="68"/>
    </row>
    <row r="137" spans="4:6" x14ac:dyDescent="0.2">
      <c r="D137" s="68"/>
      <c r="E137" s="68"/>
      <c r="F137" s="68"/>
    </row>
    <row r="138" spans="4:6" x14ac:dyDescent="0.2">
      <c r="D138" s="68"/>
      <c r="E138" s="68"/>
      <c r="F138" s="68"/>
    </row>
    <row r="139" spans="4:6" x14ac:dyDescent="0.2">
      <c r="D139" s="68"/>
      <c r="E139" s="68"/>
      <c r="F139" s="68"/>
    </row>
    <row r="140" spans="4:6" x14ac:dyDescent="0.2">
      <c r="D140" s="68"/>
      <c r="E140" s="68"/>
      <c r="F140" s="68"/>
    </row>
    <row r="141" spans="4:6" x14ac:dyDescent="0.2">
      <c r="D141" s="68"/>
      <c r="E141" s="68"/>
      <c r="F141" s="68"/>
    </row>
    <row r="142" spans="4:6" x14ac:dyDescent="0.2">
      <c r="D142" s="68"/>
      <c r="E142" s="68"/>
      <c r="F142" s="68"/>
    </row>
    <row r="143" spans="4:6" x14ac:dyDescent="0.2">
      <c r="D143" s="68"/>
      <c r="E143" s="68"/>
      <c r="F143" s="68"/>
    </row>
    <row r="167" spans="9:10" x14ac:dyDescent="0.2">
      <c r="J167" s="125">
        <v>41426</v>
      </c>
    </row>
    <row r="168" spans="9:10" x14ac:dyDescent="0.2">
      <c r="I168" s="125">
        <f>+J167</f>
        <v>41426</v>
      </c>
      <c r="J168" s="125">
        <v>41518</v>
      </c>
    </row>
  </sheetData>
  <mergeCells count="2">
    <mergeCell ref="A3:L3"/>
    <mergeCell ref="A24:P24"/>
  </mergeCells>
  <pageMargins left="0.75" right="0.75" top="1" bottom="1" header="0.5" footer="0.5"/>
  <pageSetup scale="53" orientation="portrait" r:id="rId1"/>
  <headerFooter alignWithMargins="0">
    <oddFooter>&amp;RPage7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view="pageBreakPreview" zoomScale="85" zoomScaleNormal="100" zoomScaleSheetLayoutView="85" workbookViewId="0"/>
  </sheetViews>
  <sheetFormatPr defaultRowHeight="15" x14ac:dyDescent="0.2"/>
  <cols>
    <col min="1" max="1" width="28.5703125" style="132" customWidth="1"/>
    <col min="2" max="3" width="2.28515625" style="132" customWidth="1"/>
    <col min="4" max="5" width="10.7109375" style="132" customWidth="1"/>
    <col min="6" max="6" width="8.7109375" style="132" customWidth="1"/>
    <col min="7" max="11" width="17.140625" style="132" customWidth="1"/>
    <col min="12" max="12" width="15.85546875" style="132" customWidth="1"/>
    <col min="13" max="16384" width="9.140625" style="132"/>
  </cols>
  <sheetData>
    <row r="1" spans="1:12" s="133" customFormat="1" ht="42.75" customHeight="1" x14ac:dyDescent="0.2">
      <c r="A1" s="132" t="s">
        <v>58</v>
      </c>
      <c r="B1" s="132"/>
      <c r="D1" s="134"/>
      <c r="E1" s="132"/>
      <c r="F1" s="132"/>
      <c r="G1" s="132"/>
      <c r="I1" s="135"/>
      <c r="J1" s="132"/>
      <c r="K1" s="132"/>
      <c r="L1" s="132"/>
    </row>
    <row r="2" spans="1:12" s="133" customFormat="1" ht="40.5" customHeight="1" x14ac:dyDescent="0.2">
      <c r="A2" s="132"/>
      <c r="B2" s="132"/>
      <c r="D2" s="134"/>
      <c r="E2" s="132"/>
      <c r="F2" s="132"/>
      <c r="G2" s="132"/>
      <c r="I2" s="135"/>
      <c r="J2" s="132"/>
      <c r="K2" s="132"/>
      <c r="L2" s="132"/>
    </row>
    <row r="3" spans="1:12" s="136" customFormat="1" ht="27.75" customHeight="1" x14ac:dyDescent="0.25">
      <c r="A3" s="561" t="s">
        <v>84</v>
      </c>
      <c r="B3" s="561"/>
      <c r="C3" s="561"/>
      <c r="D3" s="561"/>
      <c r="E3" s="561"/>
      <c r="F3" s="561"/>
      <c r="G3" s="561"/>
      <c r="H3" s="561"/>
      <c r="I3" s="561"/>
      <c r="J3" s="561"/>
      <c r="K3" s="561"/>
      <c r="L3" s="561"/>
    </row>
    <row r="4" spans="1:12" s="133" customFormat="1" x14ac:dyDescent="0.2">
      <c r="A4" s="132"/>
      <c r="B4" s="132"/>
      <c r="C4" s="137"/>
      <c r="D4" s="132"/>
      <c r="E4" s="132"/>
      <c r="F4" s="132"/>
      <c r="G4" s="132"/>
      <c r="H4" s="132"/>
      <c r="I4" s="132"/>
      <c r="J4" s="132"/>
      <c r="K4" s="132"/>
      <c r="L4" s="132"/>
    </row>
    <row r="5" spans="1:12" s="133" customFormat="1" x14ac:dyDescent="0.2">
      <c r="A5" s="138"/>
      <c r="B5" s="138"/>
      <c r="C5" s="138"/>
      <c r="D5" s="138"/>
      <c r="E5" s="138"/>
      <c r="F5" s="138"/>
      <c r="G5" s="138"/>
      <c r="H5" s="138"/>
      <c r="I5" s="138"/>
      <c r="J5" s="138"/>
      <c r="K5" s="138"/>
      <c r="L5" s="138"/>
    </row>
    <row r="6" spans="1:12" s="133" customFormat="1" x14ac:dyDescent="0.2">
      <c r="A6" s="132"/>
      <c r="B6" s="132"/>
      <c r="C6" s="132"/>
      <c r="D6" s="132"/>
      <c r="E6" s="132"/>
      <c r="F6" s="132"/>
      <c r="G6" s="132"/>
      <c r="H6" s="132"/>
      <c r="I6" s="132"/>
      <c r="J6" s="132"/>
      <c r="K6" s="132"/>
      <c r="L6" s="132"/>
    </row>
    <row r="83" ht="89.25" customHeight="1" x14ac:dyDescent="0.2"/>
  </sheetData>
  <mergeCells count="1">
    <mergeCell ref="A3:L3"/>
  </mergeCells>
  <printOptions horizontalCentered="1"/>
  <pageMargins left="0.5" right="0.5" top="0.4" bottom="0.5" header="0.5" footer="0.25"/>
  <pageSetup scale="57" orientation="portrait" r:id="rId1"/>
  <headerFooter alignWithMargins="0">
    <oddFooter xml:space="preserve">&amp;RPage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Report</vt:lpstr>
      <vt:lpstr>Footnotes</vt:lpstr>
      <vt:lpstr>Stacked&amp;Idle</vt:lpstr>
      <vt:lpstr>Disclaimers&amp;Definitions </vt:lpstr>
      <vt:lpstr>Cover!Print_Area</vt:lpstr>
      <vt:lpstr>'Disclaimers&amp;Definitions '!Print_Area</vt:lpstr>
      <vt:lpstr>Footnotes!Print_Area</vt:lpstr>
      <vt:lpstr>Report!Print_Area</vt:lpstr>
      <vt:lpstr>'Stacked&amp;Idle'!Print_Area</vt:lpstr>
      <vt:lpstr>Footnotes!Print_Titles</vt:lpstr>
      <vt:lpstr>Report!Print_Titles</vt:lpstr>
    </vt:vector>
  </TitlesOfParts>
  <Company>Transocean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Nordin, Sarah (Houston)</dc:creator>
  <cp:lastModifiedBy>Cantwell, Guy (Houston)</cp:lastModifiedBy>
  <cp:lastPrinted>2013-10-21T18:30:36Z</cp:lastPrinted>
  <dcterms:created xsi:type="dcterms:W3CDTF">1999-09-27T19:46:10Z</dcterms:created>
  <dcterms:modified xsi:type="dcterms:W3CDTF">2013-10-21T18:41:01Z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